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icardo\Documents\Tesina Maestría Final\"/>
    </mc:Choice>
  </mc:AlternateContent>
  <bookViews>
    <workbookView xWindow="240" yWindow="60" windowWidth="20055" windowHeight="7950"/>
  </bookViews>
  <sheets>
    <sheet name="Datos Generales" sheetId="7" r:id="rId1"/>
    <sheet name="Selección de Crit. Obligatorios" sheetId="1" r:id="rId2"/>
    <sheet name="Cumplimiento" sheetId="2" r:id="rId3"/>
    <sheet name="Proveedores" sheetId="3" r:id="rId4"/>
    <sheet name="Ponderaciones" sheetId="4" r:id="rId5"/>
    <sheet name="Evaluación de Criterios" sheetId="6" r:id="rId6"/>
    <sheet name="Resultados" sheetId="5" r:id="rId7"/>
  </sheets>
  <definedNames>
    <definedName name="_xlnm._FilterDatabase" localSheetId="2" hidden="1">Cumplimiento!$C$3:$C$37</definedName>
  </definedNames>
  <calcPr calcId="162913"/>
</workbook>
</file>

<file path=xl/calcChain.xml><?xml version="1.0" encoding="utf-8"?>
<calcChain xmlns="http://schemas.openxmlformats.org/spreadsheetml/2006/main">
  <c r="D24" i="4" l="1"/>
  <c r="D25" i="4"/>
  <c r="D26" i="4"/>
  <c r="D27" i="4"/>
  <c r="D28" i="4"/>
  <c r="D29" i="4"/>
  <c r="D30" i="4"/>
  <c r="D31" i="4"/>
  <c r="D23" i="4"/>
  <c r="H2" i="5"/>
  <c r="G2" i="5"/>
  <c r="F2" i="5"/>
  <c r="E2" i="5"/>
  <c r="D2" i="5"/>
  <c r="H2" i="6"/>
  <c r="G2" i="6"/>
  <c r="F2" i="6"/>
  <c r="E2" i="6"/>
  <c r="D2" i="6"/>
  <c r="F3" i="3"/>
  <c r="E3" i="3"/>
  <c r="D3" i="3"/>
  <c r="C3" i="3"/>
  <c r="B3" i="3"/>
  <c r="H3" i="2"/>
  <c r="G3" i="2"/>
  <c r="F3" i="2"/>
  <c r="E3" i="2"/>
  <c r="D3" i="2"/>
  <c r="C4" i="5"/>
  <c r="C5" i="5"/>
  <c r="C6" i="5"/>
  <c r="C7" i="5"/>
  <c r="C8" i="5"/>
  <c r="C9" i="5"/>
  <c r="C10" i="5"/>
  <c r="C11" i="5"/>
  <c r="C12" i="5"/>
  <c r="C13" i="5"/>
  <c r="C15" i="5"/>
  <c r="C17" i="5"/>
  <c r="C19" i="5"/>
  <c r="C21" i="5"/>
  <c r="C23" i="5"/>
  <c r="C24" i="5"/>
  <c r="C25" i="5"/>
  <c r="C26" i="5"/>
  <c r="C27" i="5"/>
  <c r="C28" i="5"/>
  <c r="C29" i="5"/>
  <c r="C30" i="5"/>
  <c r="C31" i="5"/>
  <c r="C3" i="5"/>
  <c r="D4" i="5"/>
  <c r="E4" i="5"/>
  <c r="F4" i="5"/>
  <c r="G4" i="5"/>
  <c r="H4" i="5"/>
  <c r="D5" i="5"/>
  <c r="E5" i="5"/>
  <c r="F5" i="5"/>
  <c r="G5" i="5"/>
  <c r="H5" i="5"/>
  <c r="D6" i="5"/>
  <c r="E6" i="5"/>
  <c r="F6" i="5"/>
  <c r="G6" i="5"/>
  <c r="H6" i="5"/>
  <c r="D7" i="5"/>
  <c r="E7" i="5"/>
  <c r="F7" i="5"/>
  <c r="G7" i="5"/>
  <c r="H7" i="5"/>
  <c r="D8" i="5"/>
  <c r="E8" i="5"/>
  <c r="F8" i="5"/>
  <c r="G8" i="5"/>
  <c r="H8" i="5"/>
  <c r="D9" i="5"/>
  <c r="E9" i="5"/>
  <c r="F9" i="5"/>
  <c r="G9" i="5"/>
  <c r="H9" i="5"/>
  <c r="D10" i="5"/>
  <c r="E10" i="5"/>
  <c r="F10" i="5"/>
  <c r="G10" i="5"/>
  <c r="H10" i="5"/>
  <c r="D11" i="5"/>
  <c r="E11" i="5"/>
  <c r="F11" i="5"/>
  <c r="G11" i="5"/>
  <c r="H11" i="5"/>
  <c r="D12" i="5"/>
  <c r="E12" i="5"/>
  <c r="F12" i="5"/>
  <c r="G12" i="5"/>
  <c r="H12" i="5"/>
  <c r="D13" i="5"/>
  <c r="E13" i="5"/>
  <c r="F13" i="5"/>
  <c r="G13" i="5"/>
  <c r="H13" i="5"/>
  <c r="D14" i="5"/>
  <c r="E14" i="5"/>
  <c r="F14" i="5"/>
  <c r="G14" i="5"/>
  <c r="H14" i="5"/>
  <c r="D15" i="5"/>
  <c r="E15" i="5"/>
  <c r="F15" i="5"/>
  <c r="G15" i="5"/>
  <c r="H15" i="5"/>
  <c r="D16" i="5"/>
  <c r="E16" i="5"/>
  <c r="F16" i="5"/>
  <c r="G16" i="5"/>
  <c r="H16" i="5"/>
  <c r="D17" i="5"/>
  <c r="E17" i="5"/>
  <c r="F17" i="5"/>
  <c r="G17" i="5"/>
  <c r="H17" i="5"/>
  <c r="D18" i="5"/>
  <c r="E18" i="5"/>
  <c r="F18" i="5"/>
  <c r="G18" i="5"/>
  <c r="H18" i="5"/>
  <c r="D19" i="5"/>
  <c r="E19" i="5"/>
  <c r="F19" i="5"/>
  <c r="G19" i="5"/>
  <c r="H19" i="5"/>
  <c r="D20" i="5"/>
  <c r="E20" i="5"/>
  <c r="F20" i="5"/>
  <c r="G20" i="5"/>
  <c r="H20" i="5"/>
  <c r="D21" i="5"/>
  <c r="E21" i="5"/>
  <c r="F21" i="5"/>
  <c r="G21" i="5"/>
  <c r="H21" i="5"/>
  <c r="D22" i="5"/>
  <c r="E22" i="5"/>
  <c r="F22" i="5"/>
  <c r="G22" i="5"/>
  <c r="H22" i="5"/>
  <c r="D23" i="5"/>
  <c r="E23" i="5"/>
  <c r="F23" i="5"/>
  <c r="G23" i="5"/>
  <c r="H23" i="5"/>
  <c r="D24" i="5"/>
  <c r="E24" i="5"/>
  <c r="F24" i="5"/>
  <c r="G24" i="5"/>
  <c r="H24" i="5"/>
  <c r="D25" i="5"/>
  <c r="E25" i="5"/>
  <c r="F25" i="5"/>
  <c r="G25" i="5"/>
  <c r="H25" i="5"/>
  <c r="D26" i="5"/>
  <c r="E26" i="5"/>
  <c r="F26" i="5"/>
  <c r="G26" i="5"/>
  <c r="H26" i="5"/>
  <c r="D27" i="5"/>
  <c r="E27" i="5"/>
  <c r="F27" i="5"/>
  <c r="G27" i="5"/>
  <c r="H27" i="5"/>
  <c r="D28" i="5"/>
  <c r="E28" i="5"/>
  <c r="F28" i="5"/>
  <c r="G28" i="5"/>
  <c r="H28" i="5"/>
  <c r="D29" i="5"/>
  <c r="E29" i="5"/>
  <c r="F29" i="5"/>
  <c r="G29" i="5"/>
  <c r="H29" i="5"/>
  <c r="D30" i="5"/>
  <c r="E30" i="5"/>
  <c r="F30" i="5"/>
  <c r="G30" i="5"/>
  <c r="H30" i="5"/>
  <c r="D31" i="5"/>
  <c r="E31" i="5"/>
  <c r="F31" i="5"/>
  <c r="G31" i="5"/>
  <c r="H31" i="5"/>
  <c r="D32" i="5"/>
  <c r="E32" i="5"/>
  <c r="F32" i="5"/>
  <c r="G32" i="5"/>
  <c r="H32" i="5"/>
  <c r="D33" i="5"/>
  <c r="E33" i="5"/>
  <c r="F33" i="5"/>
  <c r="G33" i="5"/>
  <c r="H33" i="5"/>
  <c r="D34" i="5"/>
  <c r="E34" i="5"/>
  <c r="F34" i="5"/>
  <c r="G34" i="5"/>
  <c r="H34" i="5"/>
  <c r="D35" i="5"/>
  <c r="E35" i="5"/>
  <c r="F35" i="5"/>
  <c r="G35" i="5"/>
  <c r="H35" i="5"/>
  <c r="D36" i="5"/>
  <c r="E36" i="5"/>
  <c r="F36" i="5"/>
  <c r="G36" i="5"/>
  <c r="H36" i="5"/>
  <c r="E3" i="5"/>
  <c r="F3" i="5"/>
  <c r="G3" i="5"/>
  <c r="H3" i="5"/>
  <c r="D3" i="5"/>
  <c r="D36" i="4"/>
  <c r="C36" i="5" s="1"/>
  <c r="D35" i="4"/>
  <c r="C35" i="5" s="1"/>
  <c r="D34" i="4"/>
  <c r="C34" i="5" s="1"/>
  <c r="D33" i="4"/>
  <c r="B32" i="4" s="1"/>
  <c r="D32" i="4"/>
  <c r="C32" i="5" s="1"/>
  <c r="D22" i="4"/>
  <c r="C22" i="5" s="1"/>
  <c r="D21" i="4"/>
  <c r="D20" i="4"/>
  <c r="C20" i="5" s="1"/>
  <c r="D19" i="4"/>
  <c r="D18" i="4"/>
  <c r="C18" i="5" s="1"/>
  <c r="D17" i="4"/>
  <c r="D16" i="4"/>
  <c r="C16" i="5" s="1"/>
  <c r="D15" i="4"/>
  <c r="D14" i="4"/>
  <c r="C14" i="5" s="1"/>
  <c r="D13" i="4"/>
  <c r="D37" i="4"/>
  <c r="C33" i="5" l="1"/>
  <c r="F37" i="5"/>
  <c r="G37" i="5"/>
  <c r="E37" i="5"/>
  <c r="D37" i="5"/>
  <c r="H37" i="5"/>
  <c r="C37" i="5"/>
  <c r="B37" i="4"/>
  <c r="C37" i="2" l="1"/>
  <c r="C5" i="2"/>
  <c r="D5" i="2" s="1"/>
  <c r="C6" i="2"/>
  <c r="D6" i="2" s="1"/>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4" i="2"/>
  <c r="E35" i="2" l="1"/>
  <c r="G35" i="2"/>
  <c r="D35" i="2"/>
  <c r="F35" i="2"/>
  <c r="H35" i="2"/>
  <c r="D34" i="2"/>
  <c r="F34" i="2"/>
  <c r="H34" i="2"/>
  <c r="E34" i="2"/>
  <c r="G34" i="2"/>
  <c r="D32" i="2"/>
  <c r="F32" i="2"/>
  <c r="H32" i="2"/>
  <c r="E32" i="2"/>
  <c r="G32" i="2"/>
  <c r="D30" i="2"/>
  <c r="F30" i="2"/>
  <c r="H30" i="2"/>
  <c r="E30" i="2"/>
  <c r="G30" i="2"/>
  <c r="D26" i="2"/>
  <c r="F26" i="2"/>
  <c r="H26" i="2"/>
  <c r="E26" i="2"/>
  <c r="G26" i="2"/>
  <c r="D22" i="2"/>
  <c r="F22" i="2"/>
  <c r="H22" i="2"/>
  <c r="E22" i="2"/>
  <c r="G22" i="2"/>
  <c r="D18" i="2"/>
  <c r="F18" i="2"/>
  <c r="H18" i="2"/>
  <c r="E18" i="2"/>
  <c r="G18" i="2"/>
  <c r="D16" i="2"/>
  <c r="F16" i="2"/>
  <c r="H16" i="2"/>
  <c r="E16" i="2"/>
  <c r="G16" i="2"/>
  <c r="F14" i="2"/>
  <c r="H14" i="2"/>
  <c r="E14" i="2"/>
  <c r="G14" i="2"/>
  <c r="E12" i="2"/>
  <c r="G12" i="2"/>
  <c r="D12" i="2"/>
  <c r="F12" i="2"/>
  <c r="H12" i="2"/>
  <c r="E10" i="2"/>
  <c r="G10" i="2"/>
  <c r="D10" i="2"/>
  <c r="F10" i="2"/>
  <c r="H10" i="2"/>
  <c r="D8" i="2"/>
  <c r="F8" i="2"/>
  <c r="H8" i="2"/>
  <c r="E8" i="2"/>
  <c r="G8" i="2"/>
  <c r="E37" i="2"/>
  <c r="G37" i="2"/>
  <c r="D37" i="2"/>
  <c r="F37" i="2"/>
  <c r="H37" i="2"/>
  <c r="E33" i="2"/>
  <c r="G33" i="2"/>
  <c r="D33" i="2"/>
  <c r="F33" i="2"/>
  <c r="H33" i="2"/>
  <c r="E31" i="2"/>
  <c r="G31" i="2"/>
  <c r="D31" i="2"/>
  <c r="F31" i="2"/>
  <c r="H31" i="2"/>
  <c r="E27" i="2"/>
  <c r="D27" i="2"/>
  <c r="E25" i="2"/>
  <c r="G25" i="2"/>
  <c r="D25" i="2"/>
  <c r="F25" i="2"/>
  <c r="H25" i="2"/>
  <c r="E23" i="2"/>
  <c r="G23" i="2"/>
  <c r="D23" i="2"/>
  <c r="F23" i="2"/>
  <c r="H23" i="2"/>
  <c r="E21" i="2"/>
  <c r="G21" i="2"/>
  <c r="D21" i="2"/>
  <c r="F21" i="2"/>
  <c r="H21" i="2"/>
  <c r="E19" i="2"/>
  <c r="G19" i="2"/>
  <c r="D19" i="2"/>
  <c r="F19" i="2"/>
  <c r="H19" i="2"/>
  <c r="E17" i="2"/>
  <c r="G17" i="2"/>
  <c r="D17" i="2"/>
  <c r="F17" i="2"/>
  <c r="H17" i="2"/>
  <c r="E15" i="2"/>
  <c r="G15" i="2"/>
  <c r="D15" i="2"/>
  <c r="F15" i="2"/>
  <c r="H15" i="2"/>
  <c r="D13" i="2"/>
  <c r="F13" i="2"/>
  <c r="H13" i="2"/>
  <c r="E13" i="2"/>
  <c r="G13" i="2"/>
  <c r="D11" i="2"/>
  <c r="F11" i="2"/>
  <c r="H11" i="2"/>
  <c r="E11" i="2"/>
  <c r="G11" i="2"/>
  <c r="E7" i="2"/>
  <c r="G7" i="2"/>
  <c r="D7" i="2"/>
  <c r="F7" i="2"/>
  <c r="H7" i="2"/>
  <c r="F4" i="2"/>
  <c r="D4" i="3" s="1"/>
  <c r="C4" i="3"/>
  <c r="E4" i="3"/>
  <c r="E6" i="2"/>
  <c r="F6" i="2"/>
  <c r="H6" i="2"/>
  <c r="G6" i="2"/>
  <c r="E5" i="2"/>
  <c r="G5" i="2"/>
  <c r="F5" i="2"/>
  <c r="H5" i="2"/>
  <c r="F4" i="3" l="1"/>
  <c r="B4" i="3"/>
</calcChain>
</file>

<file path=xl/comments1.xml><?xml version="1.0" encoding="utf-8"?>
<comments xmlns="http://schemas.openxmlformats.org/spreadsheetml/2006/main">
  <authors>
    <author>Ricardo Martínez</author>
  </authors>
  <commentList>
    <comment ref="C4" authorId="0" shapeId="0">
      <text>
        <r>
          <rPr>
            <b/>
            <sz val="9"/>
            <color indexed="81"/>
            <rFont val="Tahoma"/>
            <charset val="1"/>
          </rPr>
          <t>Ricardo Martínez:</t>
        </r>
        <r>
          <rPr>
            <sz val="9"/>
            <color indexed="81"/>
            <rFont val="Tahoma"/>
            <charset val="1"/>
          </rPr>
          <t xml:space="preserve">
Obligatorio debido a que la administración para todas las sucursales de la región centroamericana se hacen desde El Salvador y por un mismo equipo de trabajo</t>
        </r>
      </text>
    </comment>
    <comment ref="C9" authorId="0" shapeId="0">
      <text>
        <r>
          <rPr>
            <b/>
            <sz val="9"/>
            <color indexed="81"/>
            <rFont val="Tahoma"/>
            <charset val="1"/>
          </rPr>
          <t>Ricardo Martínez:</t>
        </r>
        <r>
          <rPr>
            <sz val="9"/>
            <color indexed="81"/>
            <rFont val="Tahoma"/>
            <charset val="1"/>
          </rPr>
          <t xml:space="preserve">
Obligatorio debido al ajustado presupuesto actual y los estimados de crecimiento en el número de cuentas y de necesidades de almacenamiento</t>
        </r>
      </text>
    </comment>
    <comment ref="C20" authorId="0" shapeId="0">
      <text>
        <r>
          <rPr>
            <b/>
            <sz val="9"/>
            <color indexed="81"/>
            <rFont val="Tahoma"/>
            <charset val="1"/>
          </rPr>
          <t>Ricardo Martínez:</t>
        </r>
        <r>
          <rPr>
            <sz val="9"/>
            <color indexed="81"/>
            <rFont val="Tahoma"/>
            <charset val="1"/>
          </rPr>
          <t xml:space="preserve">
Obligatorio debido a que los usuarios tienden a eliminar accidentalmente archivos y solicitar ayuda con la recuperación de los mismos.</t>
        </r>
      </text>
    </comment>
    <comment ref="C24" authorId="0" shapeId="0">
      <text>
        <r>
          <rPr>
            <b/>
            <sz val="9"/>
            <color indexed="81"/>
            <rFont val="Tahoma"/>
            <charset val="1"/>
          </rPr>
          <t>Ricardo Martínez:</t>
        </r>
        <r>
          <rPr>
            <sz val="9"/>
            <color indexed="81"/>
            <rFont val="Tahoma"/>
            <charset val="1"/>
          </rPr>
          <t xml:space="preserve">
Obligatorio por la política de segurida sobre accesos a archivos en base a roles por usuario</t>
        </r>
      </text>
    </comment>
    <comment ref="C27" authorId="0" shapeId="0">
      <text>
        <r>
          <rPr>
            <b/>
            <sz val="9"/>
            <color indexed="81"/>
            <rFont val="Tahoma"/>
            <charset val="1"/>
          </rPr>
          <t>Ricardo Martínez:</t>
        </r>
        <r>
          <rPr>
            <sz val="9"/>
            <color indexed="81"/>
            <rFont val="Tahoma"/>
            <charset val="1"/>
          </rPr>
          <t xml:space="preserve">
Obligatorio ya que es la única forma en que los directivos aceptan la migración hacia la nube debido a que desean mantener al máximo la privacidad de los archivos</t>
        </r>
      </text>
    </comment>
    <comment ref="C28" authorId="0" shapeId="0">
      <text>
        <r>
          <rPr>
            <b/>
            <sz val="9"/>
            <color indexed="81"/>
            <rFont val="Tahoma"/>
            <charset val="1"/>
          </rPr>
          <t>Ricardo Martínez:</t>
        </r>
        <r>
          <rPr>
            <sz val="9"/>
            <color indexed="81"/>
            <rFont val="Tahoma"/>
            <charset val="1"/>
          </rPr>
          <t xml:space="preserve">
Obligatorio como medida de seguridad ante incidentes del lado del proveedor</t>
        </r>
      </text>
    </comment>
    <comment ref="C29" authorId="0" shapeId="0">
      <text>
        <r>
          <rPr>
            <b/>
            <sz val="9"/>
            <color indexed="81"/>
            <rFont val="Tahoma"/>
            <charset val="1"/>
          </rPr>
          <t>Ricardo Martínez:</t>
        </r>
        <r>
          <rPr>
            <sz val="9"/>
            <color indexed="81"/>
            <rFont val="Tahoma"/>
            <charset val="1"/>
          </rPr>
          <t xml:space="preserve">
Obligatorio para asegurar la seguridad en la transmisión de los archivos desde las sucursales de la empresa hacia la nube del proveedor</t>
        </r>
      </text>
    </comment>
    <comment ref="C36" authorId="0" shapeId="0">
      <text>
        <r>
          <rPr>
            <b/>
            <sz val="9"/>
            <color indexed="81"/>
            <rFont val="Tahoma"/>
            <charset val="1"/>
          </rPr>
          <t>Ricardo Martínez:</t>
        </r>
        <r>
          <rPr>
            <sz val="9"/>
            <color indexed="81"/>
            <rFont val="Tahoma"/>
            <charset val="1"/>
          </rPr>
          <t xml:space="preserve">
Se requiere un acuerdo de nivel de servicio para sustentar el compromiso del proveedor</t>
        </r>
      </text>
    </comment>
  </commentList>
</comments>
</file>

<file path=xl/comments2.xml><?xml version="1.0" encoding="utf-8"?>
<comments xmlns="http://schemas.openxmlformats.org/spreadsheetml/2006/main">
  <authors>
    <author>Ricardo Martínez</author>
  </authors>
  <commentList>
    <comment ref="D37" authorId="0" shapeId="0">
      <text>
        <r>
          <rPr>
            <b/>
            <sz val="9"/>
            <color indexed="81"/>
            <rFont val="Tahoma"/>
            <family val="2"/>
          </rPr>
          <t>Ricardo Martínez:</t>
        </r>
        <r>
          <rPr>
            <sz val="9"/>
            <color indexed="81"/>
            <rFont val="Tahoma"/>
            <family val="2"/>
          </rPr>
          <t xml:space="preserve">
Se decidió utilizar las ponderaciones recomendadas para verificar la efectividad de la herramienta</t>
        </r>
      </text>
    </comment>
  </commentList>
</comments>
</file>

<file path=xl/comments3.xml><?xml version="1.0" encoding="utf-8"?>
<comments xmlns="http://schemas.openxmlformats.org/spreadsheetml/2006/main">
  <authors>
    <author>Ricardo Martínez</author>
  </authors>
  <commentList>
    <comment ref="D2" authorId="0" shapeId="0">
      <text>
        <r>
          <rPr>
            <b/>
            <sz val="9"/>
            <color indexed="81"/>
            <rFont val="Tahoma"/>
            <family val="2"/>
          </rPr>
          <t>Ricardo Martínez:</t>
        </r>
        <r>
          <rPr>
            <sz val="9"/>
            <color indexed="81"/>
            <rFont val="Tahoma"/>
            <family val="2"/>
          </rPr>
          <t xml:space="preserve">
Se marcó en rojo ya que no pasó el filtro de criterios obligatorios</t>
        </r>
      </text>
    </comment>
    <comment ref="E2" authorId="0" shapeId="0">
      <text>
        <r>
          <rPr>
            <b/>
            <sz val="9"/>
            <color indexed="81"/>
            <rFont val="Tahoma"/>
            <family val="2"/>
          </rPr>
          <t>Ricardo Martínez:</t>
        </r>
        <r>
          <rPr>
            <sz val="9"/>
            <color indexed="81"/>
            <rFont val="Tahoma"/>
            <family val="2"/>
          </rPr>
          <t xml:space="preserve">
Se marcó en rojo ya que no pasó el filtro de criterios obligatorios</t>
        </r>
      </text>
    </comment>
    <comment ref="F2" authorId="0" shapeId="0">
      <text>
        <r>
          <rPr>
            <b/>
            <sz val="9"/>
            <color indexed="81"/>
            <rFont val="Tahoma"/>
            <family val="2"/>
          </rPr>
          <t>Ricardo Martínez:</t>
        </r>
        <r>
          <rPr>
            <sz val="9"/>
            <color indexed="81"/>
            <rFont val="Tahoma"/>
            <family val="2"/>
          </rPr>
          <t xml:space="preserve">
Se marcó en rojo ya que no pasó el filtro de criterios obligatorios</t>
        </r>
      </text>
    </comment>
    <comment ref="G2" authorId="0" shapeId="0">
      <text>
        <r>
          <rPr>
            <b/>
            <sz val="9"/>
            <color indexed="81"/>
            <rFont val="Tahoma"/>
            <family val="2"/>
          </rPr>
          <t>Ricardo Martínez:</t>
        </r>
        <r>
          <rPr>
            <sz val="9"/>
            <color indexed="81"/>
            <rFont val="Tahoma"/>
            <family val="2"/>
          </rPr>
          <t xml:space="preserve">
Proveedor que si pasó el filtro de criterios obligatorios</t>
        </r>
      </text>
    </comment>
    <comment ref="H2" authorId="0" shapeId="0">
      <text>
        <r>
          <rPr>
            <b/>
            <sz val="9"/>
            <color indexed="81"/>
            <rFont val="Tahoma"/>
            <family val="2"/>
          </rPr>
          <t>Ricardo Martínez:</t>
        </r>
        <r>
          <rPr>
            <sz val="9"/>
            <color indexed="81"/>
            <rFont val="Tahoma"/>
            <family val="2"/>
          </rPr>
          <t xml:space="preserve">
Proveedor que si pasó el filtro de criterios obligatorios</t>
        </r>
      </text>
    </comment>
  </commentList>
</comments>
</file>

<file path=xl/comments4.xml><?xml version="1.0" encoding="utf-8"?>
<comments xmlns="http://schemas.openxmlformats.org/spreadsheetml/2006/main">
  <authors>
    <author>Ricardo Martínez</author>
  </authors>
  <commentList>
    <comment ref="G37" authorId="0" shapeId="0">
      <text>
        <r>
          <rPr>
            <b/>
            <sz val="9"/>
            <color indexed="81"/>
            <rFont val="Tahoma"/>
            <family val="2"/>
          </rPr>
          <t>Ricardo Martínez:</t>
        </r>
        <r>
          <rPr>
            <sz val="9"/>
            <color indexed="81"/>
            <rFont val="Tahoma"/>
            <family val="2"/>
          </rPr>
          <t xml:space="preserve">
Proveedor con mayor puntaje y seleccionado como mejor opción para los requerimientos de la empresa</t>
        </r>
      </text>
    </comment>
  </commentList>
</comments>
</file>

<file path=xl/sharedStrings.xml><?xml version="1.0" encoding="utf-8"?>
<sst xmlns="http://schemas.openxmlformats.org/spreadsheetml/2006/main" count="419" uniqueCount="122">
  <si>
    <t>Costo Mensual / Anual</t>
  </si>
  <si>
    <t>Número de usuarios permitidos</t>
  </si>
  <si>
    <t>Capacidad de almacenamiento</t>
  </si>
  <si>
    <t>Administración Centralizada</t>
  </si>
  <si>
    <t>Soporte Tecnico disponible</t>
  </si>
  <si>
    <t>Tiempo de respuesta para eventos</t>
  </si>
  <si>
    <t>Escalabilidad</t>
  </si>
  <si>
    <t>Disponibilidad arriba del ##%</t>
  </si>
  <si>
    <t>Reputación del Proveedor</t>
  </si>
  <si>
    <t>Ambiente colaborativo</t>
  </si>
  <si>
    <t>Generales</t>
  </si>
  <si>
    <t>Categoria</t>
  </si>
  <si>
    <t>Administración y/o auditoría de cambios</t>
  </si>
  <si>
    <t>Edición en la nube</t>
  </si>
  <si>
    <t>Máximo ancho de banda de carga de archivos</t>
  </si>
  <si>
    <t>Máximo ancho de banda de descarga de archivos</t>
  </si>
  <si>
    <t>Multidispositivos</t>
  </si>
  <si>
    <t>Multiplataforma</t>
  </si>
  <si>
    <t>Sincronización de archivos</t>
  </si>
  <si>
    <t>Recuperación de archivos</t>
  </si>
  <si>
    <t>Tiempo de retención de archivos borrados</t>
  </si>
  <si>
    <t>Tamaño máximo por archivo</t>
  </si>
  <si>
    <t>Técnicos</t>
  </si>
  <si>
    <t>Autenticación multifactor</t>
  </si>
  <si>
    <t>Tipo de protocolo de cifrado</t>
  </si>
  <si>
    <t>Administrador de sesiones</t>
  </si>
  <si>
    <t>Tamaño de la llave de cifrado</t>
  </si>
  <si>
    <t>Cifrado del lado del cliente</t>
  </si>
  <si>
    <t>Cifrado del lado del servidor</t>
  </si>
  <si>
    <t>Cifrado en la transmisión de los datos</t>
  </si>
  <si>
    <t>Acceso por roles</t>
  </si>
  <si>
    <t>Compartir archivos de manera segura</t>
  </si>
  <si>
    <t>Seguridad</t>
  </si>
  <si>
    <t>Cumplimiento de estandares internacionales</t>
  </si>
  <si>
    <t>Cumplimiento de normativas locales</t>
  </si>
  <si>
    <t>Contrato de confidencialidad de los datos</t>
  </si>
  <si>
    <t>SLA</t>
  </si>
  <si>
    <t>Ubicación geográfica de los servidores de almacenamiento</t>
  </si>
  <si>
    <t>Legales</t>
  </si>
  <si>
    <t>Criterio</t>
  </si>
  <si>
    <t>Obligatorio</t>
  </si>
  <si>
    <t>SI</t>
  </si>
  <si>
    <t>NO</t>
  </si>
  <si>
    <t>Cumplimiento</t>
  </si>
  <si>
    <t>Proveedores</t>
  </si>
  <si>
    <t>Ponderación</t>
  </si>
  <si>
    <t>Totales</t>
  </si>
  <si>
    <t>Generales (25%)</t>
  </si>
  <si>
    <t>Técnicos (25%)</t>
  </si>
  <si>
    <t>Seguridad (25%)</t>
  </si>
  <si>
    <t>Legales (25%)</t>
  </si>
  <si>
    <t>Pregunta</t>
  </si>
  <si>
    <t>Evaluación</t>
  </si>
  <si>
    <t>¿Qué evaluación daría al máximo ancho de banda permitido por el proveedor para la descarga de archivos desde la nube?</t>
  </si>
  <si>
    <t>¿Cuál es su opinión respecto a la capacidad de poder tener una misma sesión activa desde 2 ó más dispositivos simultáneamente, que brinda el proveedor en su servicio?</t>
  </si>
  <si>
    <t>¿Qué le parece la capacidad de multiplataforma que ofrece el proveedor, en comparación con las necesidades que su empresa tiene con respecto a este tema?</t>
  </si>
  <si>
    <t>¿Qué le parece la forma de recuperación de archivos que posee el proveedor en su servicio en la nube?</t>
  </si>
  <si>
    <t>Respecto a los detalles que el proveedor brinda sobre la sincronización de archivos en la nube, ¿Cuál de los siguiente calificativos es el que mejor describe su opinión sobre esta característica?</t>
  </si>
  <si>
    <t>¿Cómo calificaría usted el máximo tamaño por archivo a ser almacenado en la nube permitido por el proveedor?</t>
  </si>
  <si>
    <t>¿Cómo definiría la cantidad de tiempo que el proveedor asigna para poder recuperar sus archivos eliminados con anterioridad en la nube?</t>
  </si>
  <si>
    <t>¿Cómo evalúa el cumplimiento de estándares internacionales para el buen manejo de información en la nube por parte del proveedor?</t>
  </si>
  <si>
    <t>¿Cómo evalúa el cumplimiento de estándares locales para el buen manejo de información en la nube por parte del proveedor?</t>
  </si>
  <si>
    <t>¿Qué le parece el uso y gestión de SLA´s en el servicio de la nube que brinda el proveedor con sus clientes y socios?</t>
  </si>
  <si>
    <t>¿Según la información proporcionada por el proveedor acerca de la ubicación física de los servidores donde se almacenan los datos de la nube y las normas o leyes para la gestión de la información, que cumple en dependencia del país donde estén dichos dispositivos?</t>
  </si>
  <si>
    <t>No.</t>
  </si>
  <si>
    <t>País</t>
  </si>
  <si>
    <t>Nombre de la Empresa</t>
  </si>
  <si>
    <t>Nombre del Evaluador</t>
  </si>
  <si>
    <t>Cargo Desempeñado</t>
  </si>
  <si>
    <t>Razón Social de la Empresa</t>
  </si>
  <si>
    <t>Nombre Comercial</t>
  </si>
  <si>
    <t>Giro de lal empresa</t>
  </si>
  <si>
    <t>Número de empleados</t>
  </si>
  <si>
    <t>Dato</t>
  </si>
  <si>
    <t>Valor</t>
  </si>
  <si>
    <t>Información General de la Empresa</t>
  </si>
  <si>
    <t>Nombre</t>
  </si>
  <si>
    <t>Sitio Web</t>
  </si>
  <si>
    <t>Proveedores a Evaluar</t>
  </si>
  <si>
    <t>Cumplimiento de estándares internacionales</t>
  </si>
  <si>
    <t>¿Como considera las herramientas que brinda el proveedor para administrar las funciones del almacenamiento en la nube de manera centralizada ?</t>
  </si>
  <si>
    <t>¿Como evalua las herramientas que pone a disposición el proveedor para poder trabajar de manera colaborativa con los archivos en la nube que son de utilidad para su empresa?</t>
  </si>
  <si>
    <t>¿Como califica las capacidades de almacenamiento que el proveedor ofrece en la nube para almacenar los datos de su empresa?</t>
  </si>
  <si>
    <t>¿Como evalua el costo mensual/anual del servicio de almacenamiento en la nube acorde a lo que el proveedor ofrece?</t>
  </si>
  <si>
    <t>¿Cual es su opinión del grado de disponibilidad que el proveedor ofrece en su servicio respecto a las exigencias de su empresa?</t>
  </si>
  <si>
    <t>¿Como juzgaria los niveles de escalabilidad que ofrece el proveedor para dar respuesta a las constantes exigencias de su empresa?</t>
  </si>
  <si>
    <t>¿Que le parece el numero de usuarios permitidos por el proveedor para tener acceso al servicio en la nube a travez de una cuenta?</t>
  </si>
  <si>
    <t>¿Como considera que es la reputación del proveedor en el medio para suponer que el mismo es lo suficientemente confiable para ser escogido como proveedor de su empresa?</t>
  </si>
  <si>
    <t>¿Como evalua las formas y medios (medios de comunicación, horarios, idiomas, formas de servicio, etc.) que el proveedor pone a su disposición para dar soporte tecnico en caso su empresa tenga que hacer uso del mismo?</t>
  </si>
  <si>
    <t>¿Que le parecen los tiempos de respuesta que ofrece el proveedor a eventos que se puedan suscitar en la nube?</t>
  </si>
  <si>
    <t>¿Cómo evalúa las características que ofrece el proveedor en materia de administración y/o auditoria de cambios en el almacenamiento en la nube?</t>
  </si>
  <si>
    <t>¿Cómo valora la funcionalidad para editar archivos en la nube que ofrece el proveedor, en relación a las necesidades de su empresa?</t>
  </si>
  <si>
    <t>¿Cúal es su apreciación respecto al máximo ancho de banda permitido por el proveedor para subir sus archivos a la nube?</t>
  </si>
  <si>
    <t>¿Que le parece la forma acceso por roles provisto por el proveedor como parte de la seguridad de su servicio en la nube, la cual permite la granularidad suficiente para establecer los permisos correspondientes a los usuarios a fin que tengan acceso solo a material autorizado?</t>
  </si>
  <si>
    <t>¿Que evaluación le da usted a las herramientas dadas por el proveedor para la administración y gestión de sesiones activas y usuarios conectados?</t>
  </si>
  <si>
    <t>¿Que opina sobre la autenticación multifactor incluida por el proveedor en la seguridad y acceso de usuarios a su servicio en la nube?</t>
  </si>
  <si>
    <t>¿Cómo considera el cifrado de datos del lado del cliente que el proveedor brinda como parte de la seguridad que tiene los datos almacenados en la nube?</t>
  </si>
  <si>
    <t>¿Cómo considera el cifrado de datos del lado del servidor que el proveedor brinda como parte de la seguridad que tiene los datos almacenados en la nube?</t>
  </si>
  <si>
    <t>¿Como evalua la forma en que el proveedor cifra los datos durante su envio a travez de un canal seguro?</t>
  </si>
  <si>
    <t>¿Como califica la forma que el proveedor implementa para compartir archivos de manera segura en la nube?</t>
  </si>
  <si>
    <t>¿Cómo califica la seguridad de la llave de cifrado según el tamaño?</t>
  </si>
  <si>
    <t>¿Cómo evalua el protocolo de cifrado utilizado por el proveedor?</t>
  </si>
  <si>
    <t>¿Cómo califica el uso y manejo que el proveedor hace del contrato de confidencialidad de la información y datos que los clientes les confían para ser almacenados en la nube?</t>
  </si>
  <si>
    <t>Anónimo</t>
  </si>
  <si>
    <t>Ricardo Martínez</t>
  </si>
  <si>
    <t>Administrador de Infra</t>
  </si>
  <si>
    <t>Comercio</t>
  </si>
  <si>
    <t>El Salvador</t>
  </si>
  <si>
    <t>Google Drive</t>
  </si>
  <si>
    <t>Dropbox</t>
  </si>
  <si>
    <t>Mega</t>
  </si>
  <si>
    <t>Tresorit</t>
  </si>
  <si>
    <t>Spideroak</t>
  </si>
  <si>
    <t>spideroak.com</t>
  </si>
  <si>
    <t>tresorit.com</t>
  </si>
  <si>
    <t>mega.nz</t>
  </si>
  <si>
    <t>dropbox.com</t>
  </si>
  <si>
    <t>drive.google.com</t>
  </si>
  <si>
    <t>Muy bueno</t>
  </si>
  <si>
    <t>Bueno</t>
  </si>
  <si>
    <t>Deficiente</t>
  </si>
  <si>
    <t>Regular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</si>
</sst>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color rgb="FF006100"/>
      <name val="Calibri"/>
      <family val="2"/>
      <scheme val="minor"/>
    </font>
    <font>
      <sz val="11"/>
      <color rgb="FF9C0006"/>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s>
  <fills count="5">
    <fill>
      <patternFill patternType="none"/>
    </fill>
    <fill>
      <patternFill patternType="gray125"/>
    </fill>
    <fill>
      <patternFill patternType="solid">
        <fgColor theme="4" tint="0.79998168889431442"/>
        <bgColor indexed="65"/>
      </patternFill>
    </fill>
    <fill>
      <patternFill patternType="solid">
        <fgColor rgb="FFC6EFCE"/>
      </patternFill>
    </fill>
    <fill>
      <patternFill patternType="solid">
        <fgColor rgb="FFFFC7CE"/>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2" borderId="0" applyNumberFormat="0" applyBorder="0" applyAlignment="0" applyProtection="0"/>
    <xf numFmtId="9" fontId="1" fillId="0" borderId="0" applyFont="0" applyFill="0" applyBorder="0" applyAlignment="0" applyProtection="0"/>
    <xf numFmtId="0" fontId="3" fillId="3" borderId="0" applyNumberFormat="0" applyBorder="0" applyAlignment="0" applyProtection="0"/>
    <xf numFmtId="0" fontId="4" fillId="4" borderId="0" applyNumberFormat="0" applyBorder="0" applyAlignment="0" applyProtection="0"/>
  </cellStyleXfs>
  <cellXfs count="22">
    <xf numFmtId="0" fontId="0" fillId="0" borderId="0" xfId="0"/>
    <xf numFmtId="0" fontId="0" fillId="0" borderId="1" xfId="0" applyBorder="1"/>
    <xf numFmtId="0" fontId="0" fillId="0" borderId="1" xfId="0" applyBorder="1" applyAlignment="1">
      <alignment horizontal="center"/>
    </xf>
    <xf numFmtId="0" fontId="2" fillId="2" borderId="1" xfId="1" applyFont="1" applyBorder="1"/>
    <xf numFmtId="164" fontId="0" fillId="0" borderId="1" xfId="2" applyNumberFormat="1" applyFont="1" applyBorder="1"/>
    <xf numFmtId="9" fontId="0" fillId="0" borderId="1" xfId="2" applyFont="1" applyBorder="1"/>
    <xf numFmtId="9" fontId="0" fillId="0" borderId="4" xfId="0" applyNumberFormat="1" applyBorder="1" applyAlignment="1"/>
    <xf numFmtId="0" fontId="2" fillId="2" borderId="1" xfId="1" applyFont="1" applyBorder="1" applyAlignment="1">
      <alignment horizontal="center"/>
    </xf>
    <xf numFmtId="164" fontId="0" fillId="0" borderId="1" xfId="0" applyNumberFormat="1" applyBorder="1"/>
    <xf numFmtId="0" fontId="0" fillId="0" borderId="1" xfId="0" applyBorder="1" applyAlignment="1">
      <alignment wrapText="1"/>
    </xf>
    <xf numFmtId="0" fontId="2" fillId="0" borderId="0" xfId="0" applyFont="1"/>
    <xf numFmtId="0" fontId="2" fillId="0" borderId="1" xfId="0" applyFont="1" applyBorder="1" applyAlignment="1"/>
    <xf numFmtId="0" fontId="4" fillId="4" borderId="1" xfId="4" applyBorder="1"/>
    <xf numFmtId="0" fontId="3" fillId="3" borderId="1" xfId="3" applyBorder="1"/>
    <xf numFmtId="0" fontId="0" fillId="0" borderId="1" xfId="0" applyBorder="1" applyAlignment="1">
      <alignment horizontal="center" vertical="center" textRotation="90"/>
    </xf>
    <xf numFmtId="0" fontId="2" fillId="0" borderId="1" xfId="0" applyFont="1" applyBorder="1" applyAlignment="1">
      <alignment horizontal="center" vertical="center" textRotation="90"/>
    </xf>
    <xf numFmtId="0" fontId="2" fillId="0" borderId="1" xfId="0" applyFont="1" applyBorder="1" applyAlignment="1">
      <alignment horizontal="center"/>
    </xf>
    <xf numFmtId="9" fontId="0" fillId="0" borderId="1" xfId="2" applyFont="1" applyBorder="1" applyAlignment="1">
      <alignment horizontal="center" vertical="center" textRotation="90"/>
    </xf>
    <xf numFmtId="9" fontId="0" fillId="0" borderId="2" xfId="2" applyFont="1" applyBorder="1" applyAlignment="1">
      <alignment horizontal="center" vertical="center" textRotation="90"/>
    </xf>
    <xf numFmtId="0" fontId="2" fillId="2" borderId="1" xfId="1" applyFont="1" applyBorder="1" applyAlignment="1">
      <alignment horizontal="center"/>
    </xf>
    <xf numFmtId="9" fontId="0" fillId="0" borderId="3" xfId="2" applyFont="1" applyBorder="1" applyAlignment="1">
      <alignment horizontal="center" vertical="center" textRotation="90"/>
    </xf>
    <xf numFmtId="0" fontId="2" fillId="0" borderId="0" xfId="0" applyFont="1" applyAlignment="1">
      <alignment horizontal="center"/>
    </xf>
  </cellXfs>
  <cellStyles count="5">
    <cellStyle name="20% - Accent1" xfId="1" builtinId="30"/>
    <cellStyle name="Bad" xfId="4" builtinId="27"/>
    <cellStyle name="Good" xfId="3" builtinId="26"/>
    <cellStyle name="Normal" xfId="0" builtinId="0"/>
    <cellStyle name="Percent" xfId="2" builtinId="5"/>
  </cellStyles>
  <dxfs count="5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3" tint="0.59996337778862885"/>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3" tint="0.59996337778862885"/>
        </patternFill>
      </fill>
    </dxf>
    <dxf>
      <font>
        <condense val="0"/>
        <extend val="0"/>
        <color rgb="FF9C6500"/>
      </font>
      <fill>
        <patternFill>
          <bgColor rgb="FFFFEB9C"/>
        </patternFill>
      </fill>
    </dxf>
    <dxf>
      <font>
        <condense val="0"/>
        <extend val="0"/>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tabSelected="1" workbookViewId="0">
      <selection activeCell="F6" sqref="F6"/>
    </sheetView>
  </sheetViews>
  <sheetFormatPr defaultColWidth="11.42578125" defaultRowHeight="15" x14ac:dyDescent="0.25"/>
  <cols>
    <col min="1" max="2" width="24.85546875" bestFit="1" customWidth="1"/>
    <col min="3" max="3" width="13.85546875" bestFit="1" customWidth="1"/>
    <col min="4" max="4" width="4.140625" bestFit="1" customWidth="1"/>
    <col min="5" max="5" width="16.85546875" customWidth="1"/>
    <col min="6" max="6" width="42.7109375" customWidth="1"/>
  </cols>
  <sheetData>
    <row r="2" spans="1:7" x14ac:dyDescent="0.25">
      <c r="A2" s="10" t="s">
        <v>75</v>
      </c>
      <c r="D2" s="10" t="s">
        <v>78</v>
      </c>
      <c r="E2" s="10"/>
    </row>
    <row r="4" spans="1:7" x14ac:dyDescent="0.25">
      <c r="A4" s="3" t="s">
        <v>73</v>
      </c>
      <c r="B4" s="3" t="s">
        <v>74</v>
      </c>
      <c r="D4" s="3" t="s">
        <v>64</v>
      </c>
      <c r="E4" s="3" t="s">
        <v>76</v>
      </c>
      <c r="F4" s="3" t="s">
        <v>77</v>
      </c>
      <c r="G4" s="3" t="s">
        <v>65</v>
      </c>
    </row>
    <row r="5" spans="1:7" x14ac:dyDescent="0.25">
      <c r="A5" s="1" t="s">
        <v>66</v>
      </c>
      <c r="B5" s="1" t="s">
        <v>103</v>
      </c>
      <c r="D5" s="1">
        <v>1</v>
      </c>
      <c r="E5" s="1" t="s">
        <v>108</v>
      </c>
      <c r="F5" s="1" t="s">
        <v>117</v>
      </c>
      <c r="G5" s="1"/>
    </row>
    <row r="6" spans="1:7" x14ac:dyDescent="0.25">
      <c r="A6" s="1" t="s">
        <v>67</v>
      </c>
      <c r="B6" s="1" t="s">
        <v>104</v>
      </c>
      <c r="D6" s="1">
        <v>2</v>
      </c>
      <c r="E6" s="1" t="s">
        <v>109</v>
      </c>
      <c r="F6" s="1" t="s">
        <v>116</v>
      </c>
      <c r="G6" s="1"/>
    </row>
    <row r="7" spans="1:7" x14ac:dyDescent="0.25">
      <c r="A7" s="1" t="s">
        <v>68</v>
      </c>
      <c r="B7" s="1" t="s">
        <v>105</v>
      </c>
      <c r="D7" s="1">
        <v>3</v>
      </c>
      <c r="E7" s="1" t="s">
        <v>110</v>
      </c>
      <c r="F7" s="1" t="s">
        <v>115</v>
      </c>
      <c r="G7" s="1"/>
    </row>
    <row r="8" spans="1:7" x14ac:dyDescent="0.25">
      <c r="A8" s="1" t="s">
        <v>69</v>
      </c>
      <c r="B8" s="1"/>
      <c r="D8" s="1">
        <v>4</v>
      </c>
      <c r="E8" s="1" t="s">
        <v>111</v>
      </c>
      <c r="F8" s="1" t="s">
        <v>114</v>
      </c>
      <c r="G8" s="1"/>
    </row>
    <row r="9" spans="1:7" x14ac:dyDescent="0.25">
      <c r="A9" s="1" t="s">
        <v>70</v>
      </c>
      <c r="B9" s="1" t="s">
        <v>103</v>
      </c>
      <c r="D9" s="1">
        <v>5</v>
      </c>
      <c r="E9" s="1" t="s">
        <v>112</v>
      </c>
      <c r="F9" s="1" t="s">
        <v>113</v>
      </c>
      <c r="G9" s="1"/>
    </row>
    <row r="10" spans="1:7" x14ac:dyDescent="0.25">
      <c r="A10" s="1" t="s">
        <v>71</v>
      </c>
      <c r="B10" s="1" t="s">
        <v>106</v>
      </c>
    </row>
    <row r="11" spans="1:7" x14ac:dyDescent="0.25">
      <c r="A11" s="1" t="s">
        <v>65</v>
      </c>
      <c r="B11" s="1" t="s">
        <v>107</v>
      </c>
    </row>
    <row r="12" spans="1:7" x14ac:dyDescent="0.25">
      <c r="A12" s="1" t="s">
        <v>72</v>
      </c>
      <c r="B12" s="1">
        <v>250</v>
      </c>
    </row>
  </sheetData>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C101"/>
  <sheetViews>
    <sheetView workbookViewId="0">
      <selection activeCell="E31" sqref="E31"/>
    </sheetView>
  </sheetViews>
  <sheetFormatPr defaultColWidth="11.42578125" defaultRowHeight="15" x14ac:dyDescent="0.25"/>
  <cols>
    <col min="2" max="2" width="53.7109375" bestFit="1" customWidth="1"/>
  </cols>
  <sheetData>
    <row r="3" spans="1:3" x14ac:dyDescent="0.25">
      <c r="A3" s="3" t="s">
        <v>11</v>
      </c>
      <c r="B3" s="3" t="s">
        <v>39</v>
      </c>
      <c r="C3" s="3" t="s">
        <v>40</v>
      </c>
    </row>
    <row r="4" spans="1:3" x14ac:dyDescent="0.25">
      <c r="A4" s="14" t="s">
        <v>10</v>
      </c>
      <c r="B4" s="1" t="s">
        <v>3</v>
      </c>
      <c r="C4" s="2" t="s">
        <v>41</v>
      </c>
    </row>
    <row r="5" spans="1:3" x14ac:dyDescent="0.25">
      <c r="A5" s="14"/>
      <c r="B5" s="1" t="s">
        <v>9</v>
      </c>
      <c r="C5" s="2" t="s">
        <v>42</v>
      </c>
    </row>
    <row r="6" spans="1:3" x14ac:dyDescent="0.25">
      <c r="A6" s="14"/>
      <c r="B6" s="1" t="s">
        <v>2</v>
      </c>
      <c r="C6" s="2" t="s">
        <v>42</v>
      </c>
    </row>
    <row r="7" spans="1:3" x14ac:dyDescent="0.25">
      <c r="A7" s="14"/>
      <c r="B7" s="1" t="s">
        <v>0</v>
      </c>
      <c r="C7" s="2" t="s">
        <v>42</v>
      </c>
    </row>
    <row r="8" spans="1:3" x14ac:dyDescent="0.25">
      <c r="A8" s="14"/>
      <c r="B8" s="1" t="s">
        <v>7</v>
      </c>
      <c r="C8" s="2" t="s">
        <v>42</v>
      </c>
    </row>
    <row r="9" spans="1:3" x14ac:dyDescent="0.25">
      <c r="A9" s="14"/>
      <c r="B9" s="1" t="s">
        <v>6</v>
      </c>
      <c r="C9" s="2" t="s">
        <v>41</v>
      </c>
    </row>
    <row r="10" spans="1:3" x14ac:dyDescent="0.25">
      <c r="A10" s="14"/>
      <c r="B10" s="1" t="s">
        <v>1</v>
      </c>
      <c r="C10" s="2" t="s">
        <v>42</v>
      </c>
    </row>
    <row r="11" spans="1:3" x14ac:dyDescent="0.25">
      <c r="A11" s="14"/>
      <c r="B11" s="1" t="s">
        <v>8</v>
      </c>
      <c r="C11" s="2" t="s">
        <v>42</v>
      </c>
    </row>
    <row r="12" spans="1:3" x14ac:dyDescent="0.25">
      <c r="A12" s="14"/>
      <c r="B12" s="1" t="s">
        <v>4</v>
      </c>
      <c r="C12" s="2" t="s">
        <v>42</v>
      </c>
    </row>
    <row r="13" spans="1:3" x14ac:dyDescent="0.25">
      <c r="A13" s="14"/>
      <c r="B13" s="1" t="s">
        <v>5</v>
      </c>
      <c r="C13" s="2" t="s">
        <v>42</v>
      </c>
    </row>
    <row r="14" spans="1:3" x14ac:dyDescent="0.25">
      <c r="A14" s="14" t="s">
        <v>22</v>
      </c>
      <c r="B14" s="1" t="s">
        <v>12</v>
      </c>
      <c r="C14" s="2" t="s">
        <v>42</v>
      </c>
    </row>
    <row r="15" spans="1:3" x14ac:dyDescent="0.25">
      <c r="A15" s="14"/>
      <c r="B15" s="1" t="s">
        <v>13</v>
      </c>
      <c r="C15" s="2" t="s">
        <v>42</v>
      </c>
    </row>
    <row r="16" spans="1:3" x14ac:dyDescent="0.25">
      <c r="A16" s="14"/>
      <c r="B16" s="1" t="s">
        <v>14</v>
      </c>
      <c r="C16" s="2" t="s">
        <v>42</v>
      </c>
    </row>
    <row r="17" spans="1:3" x14ac:dyDescent="0.25">
      <c r="A17" s="14"/>
      <c r="B17" s="1" t="s">
        <v>15</v>
      </c>
      <c r="C17" s="2" t="s">
        <v>42</v>
      </c>
    </row>
    <row r="18" spans="1:3" x14ac:dyDescent="0.25">
      <c r="A18" s="14"/>
      <c r="B18" s="1" t="s">
        <v>16</v>
      </c>
      <c r="C18" s="2" t="s">
        <v>42</v>
      </c>
    </row>
    <row r="19" spans="1:3" x14ac:dyDescent="0.25">
      <c r="A19" s="14"/>
      <c r="B19" s="1" t="s">
        <v>17</v>
      </c>
      <c r="C19" s="2" t="s">
        <v>42</v>
      </c>
    </row>
    <row r="20" spans="1:3" x14ac:dyDescent="0.25">
      <c r="A20" s="14"/>
      <c r="B20" s="1" t="s">
        <v>19</v>
      </c>
      <c r="C20" s="2" t="s">
        <v>41</v>
      </c>
    </row>
    <row r="21" spans="1:3" x14ac:dyDescent="0.25">
      <c r="A21" s="14"/>
      <c r="B21" s="1" t="s">
        <v>18</v>
      </c>
      <c r="C21" s="2" t="s">
        <v>42</v>
      </c>
    </row>
    <row r="22" spans="1:3" x14ac:dyDescent="0.25">
      <c r="A22" s="14"/>
      <c r="B22" s="1" t="s">
        <v>21</v>
      </c>
      <c r="C22" s="2" t="s">
        <v>42</v>
      </c>
    </row>
    <row r="23" spans="1:3" x14ac:dyDescent="0.25">
      <c r="A23" s="14"/>
      <c r="B23" s="1" t="s">
        <v>20</v>
      </c>
      <c r="C23" s="2" t="s">
        <v>42</v>
      </c>
    </row>
    <row r="24" spans="1:3" x14ac:dyDescent="0.25">
      <c r="A24" s="14" t="s">
        <v>32</v>
      </c>
      <c r="B24" s="1" t="s">
        <v>30</v>
      </c>
      <c r="C24" s="2" t="s">
        <v>41</v>
      </c>
    </row>
    <row r="25" spans="1:3" x14ac:dyDescent="0.25">
      <c r="A25" s="14"/>
      <c r="B25" s="1" t="s">
        <v>25</v>
      </c>
      <c r="C25" s="2" t="s">
        <v>42</v>
      </c>
    </row>
    <row r="26" spans="1:3" x14ac:dyDescent="0.25">
      <c r="A26" s="14"/>
      <c r="B26" s="1" t="s">
        <v>23</v>
      </c>
      <c r="C26" s="2" t="s">
        <v>42</v>
      </c>
    </row>
    <row r="27" spans="1:3" x14ac:dyDescent="0.25">
      <c r="A27" s="14"/>
      <c r="B27" s="1" t="s">
        <v>27</v>
      </c>
      <c r="C27" s="2" t="s">
        <v>41</v>
      </c>
    </row>
    <row r="28" spans="1:3" x14ac:dyDescent="0.25">
      <c r="A28" s="14"/>
      <c r="B28" s="1" t="s">
        <v>28</v>
      </c>
      <c r="C28" s="2" t="s">
        <v>41</v>
      </c>
    </row>
    <row r="29" spans="1:3" x14ac:dyDescent="0.25">
      <c r="A29" s="14"/>
      <c r="B29" s="1" t="s">
        <v>29</v>
      </c>
      <c r="C29" s="2" t="s">
        <v>41</v>
      </c>
    </row>
    <row r="30" spans="1:3" x14ac:dyDescent="0.25">
      <c r="A30" s="14"/>
      <c r="B30" s="1" t="s">
        <v>31</v>
      </c>
      <c r="C30" s="2" t="s">
        <v>42</v>
      </c>
    </row>
    <row r="31" spans="1:3" x14ac:dyDescent="0.25">
      <c r="A31" s="14"/>
      <c r="B31" s="1" t="s">
        <v>26</v>
      </c>
      <c r="C31" s="2" t="s">
        <v>42</v>
      </c>
    </row>
    <row r="32" spans="1:3" x14ac:dyDescent="0.25">
      <c r="A32" s="14"/>
      <c r="B32" s="1" t="s">
        <v>24</v>
      </c>
      <c r="C32" s="2" t="s">
        <v>42</v>
      </c>
    </row>
    <row r="33" spans="1:3" x14ac:dyDescent="0.25">
      <c r="A33" s="14" t="s">
        <v>38</v>
      </c>
      <c r="B33" s="1" t="s">
        <v>35</v>
      </c>
      <c r="C33" s="2" t="s">
        <v>42</v>
      </c>
    </row>
    <row r="34" spans="1:3" x14ac:dyDescent="0.25">
      <c r="A34" s="14"/>
      <c r="B34" s="1" t="s">
        <v>79</v>
      </c>
      <c r="C34" s="2" t="s">
        <v>42</v>
      </c>
    </row>
    <row r="35" spans="1:3" x14ac:dyDescent="0.25">
      <c r="A35" s="14"/>
      <c r="B35" s="1" t="s">
        <v>34</v>
      </c>
      <c r="C35" s="2" t="s">
        <v>42</v>
      </c>
    </row>
    <row r="36" spans="1:3" x14ac:dyDescent="0.25">
      <c r="A36" s="14"/>
      <c r="B36" s="1" t="s">
        <v>36</v>
      </c>
      <c r="C36" s="2" t="s">
        <v>41</v>
      </c>
    </row>
    <row r="37" spans="1:3" x14ac:dyDescent="0.25">
      <c r="A37" s="14"/>
      <c r="B37" s="1" t="s">
        <v>37</v>
      </c>
      <c r="C37" s="2" t="s">
        <v>42</v>
      </c>
    </row>
    <row r="100" spans="3:3" x14ac:dyDescent="0.25">
      <c r="C100" t="s">
        <v>41</v>
      </c>
    </row>
    <row r="101" spans="3:3" x14ac:dyDescent="0.25">
      <c r="C101" t="s">
        <v>42</v>
      </c>
    </row>
  </sheetData>
  <sortState ref="B4:B13">
    <sortCondition ref="B4"/>
  </sortState>
  <mergeCells count="4">
    <mergeCell ref="A4:A13"/>
    <mergeCell ref="A14:A23"/>
    <mergeCell ref="A24:A32"/>
    <mergeCell ref="A33:A37"/>
  </mergeCells>
  <conditionalFormatting sqref="C4:C37">
    <cfRule type="cellIs" dxfId="52" priority="2" operator="equal">
      <formula>"NO"</formula>
    </cfRule>
    <cfRule type="cellIs" dxfId="51" priority="1" operator="equal">
      <formula>"SI"</formula>
    </cfRule>
  </conditionalFormatting>
  <dataValidations count="1">
    <dataValidation type="list" allowBlank="1" showInputMessage="1" showErrorMessage="1" sqref="C4:C37">
      <formula1>"SI,NO"</formula1>
    </dataValidation>
  </dataValidations>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7"/>
  <sheetViews>
    <sheetView topLeftCell="A16" workbookViewId="0">
      <selection activeCell="F28" sqref="F28"/>
    </sheetView>
  </sheetViews>
  <sheetFormatPr defaultColWidth="11.42578125" defaultRowHeight="15" x14ac:dyDescent="0.25"/>
  <cols>
    <col min="2" max="2" width="53.7109375" bestFit="1" customWidth="1"/>
  </cols>
  <sheetData>
    <row r="2" spans="1:8" x14ac:dyDescent="0.25">
      <c r="A2" s="10"/>
      <c r="B2" s="10"/>
      <c r="C2" s="10"/>
      <c r="D2" s="16" t="s">
        <v>43</v>
      </c>
      <c r="E2" s="16"/>
      <c r="F2" s="16"/>
      <c r="G2" s="16"/>
      <c r="H2" s="16"/>
    </row>
    <row r="3" spans="1:8" x14ac:dyDescent="0.25">
      <c r="A3" s="3" t="s">
        <v>11</v>
      </c>
      <c r="B3" s="3" t="s">
        <v>39</v>
      </c>
      <c r="C3" s="3" t="s">
        <v>40</v>
      </c>
      <c r="D3" s="3" t="str">
        <f>'Datos Generales'!$E$5</f>
        <v>Google Drive</v>
      </c>
      <c r="E3" s="3" t="str">
        <f>'Datos Generales'!$E$6</f>
        <v>Dropbox</v>
      </c>
      <c r="F3" s="3" t="str">
        <f>'Datos Generales'!$E$7</f>
        <v>Mega</v>
      </c>
      <c r="G3" s="3" t="str">
        <f>'Datos Generales'!$E$8</f>
        <v>Tresorit</v>
      </c>
      <c r="H3" s="3" t="str">
        <f>'Datos Generales'!$E$9</f>
        <v>Spideroak</v>
      </c>
    </row>
    <row r="4" spans="1:8" x14ac:dyDescent="0.25">
      <c r="A4" s="15" t="s">
        <v>10</v>
      </c>
      <c r="B4" s="1" t="s">
        <v>3</v>
      </c>
      <c r="C4" s="2" t="str">
        <f>IF('Selección de Crit. Obligatorios'!C4="SI","SI","NO")</f>
        <v>SI</v>
      </c>
      <c r="D4" s="2" t="s">
        <v>41</v>
      </c>
      <c r="E4" s="2" t="s">
        <v>41</v>
      </c>
      <c r="F4" s="2" t="str">
        <f t="shared" ref="E4:H19" si="0">IF($C4="NO","SI","NO")</f>
        <v>NO</v>
      </c>
      <c r="G4" s="2" t="s">
        <v>41</v>
      </c>
      <c r="H4" s="2" t="s">
        <v>41</v>
      </c>
    </row>
    <row r="5" spans="1:8" x14ac:dyDescent="0.25">
      <c r="A5" s="15"/>
      <c r="B5" s="1" t="s">
        <v>9</v>
      </c>
      <c r="C5" s="2" t="str">
        <f>IF('Selección de Crit. Obligatorios'!C5="SI","SI","NO")</f>
        <v>NO</v>
      </c>
      <c r="D5" s="2" t="str">
        <f t="shared" ref="D5:H37" si="1">IF($C5="NO","SI","NO")</f>
        <v>SI</v>
      </c>
      <c r="E5" s="2" t="str">
        <f t="shared" si="0"/>
        <v>SI</v>
      </c>
      <c r="F5" s="2" t="str">
        <f t="shared" si="0"/>
        <v>SI</v>
      </c>
      <c r="G5" s="2" t="str">
        <f t="shared" si="0"/>
        <v>SI</v>
      </c>
      <c r="H5" s="2" t="str">
        <f t="shared" si="0"/>
        <v>SI</v>
      </c>
    </row>
    <row r="6" spans="1:8" x14ac:dyDescent="0.25">
      <c r="A6" s="15"/>
      <c r="B6" s="1" t="s">
        <v>2</v>
      </c>
      <c r="C6" s="2" t="str">
        <f>IF('Selección de Crit. Obligatorios'!C6="SI","SI","NO")</f>
        <v>NO</v>
      </c>
      <c r="D6" s="2" t="str">
        <f t="shared" si="1"/>
        <v>SI</v>
      </c>
      <c r="E6" s="2" t="str">
        <f t="shared" si="0"/>
        <v>SI</v>
      </c>
      <c r="F6" s="2" t="str">
        <f t="shared" si="0"/>
        <v>SI</v>
      </c>
      <c r="G6" s="2" t="str">
        <f t="shared" si="0"/>
        <v>SI</v>
      </c>
      <c r="H6" s="2" t="str">
        <f t="shared" si="0"/>
        <v>SI</v>
      </c>
    </row>
    <row r="7" spans="1:8" x14ac:dyDescent="0.25">
      <c r="A7" s="15"/>
      <c r="B7" s="1" t="s">
        <v>0</v>
      </c>
      <c r="C7" s="2" t="str">
        <f>IF('Selección de Crit. Obligatorios'!C7="SI","SI","NO")</f>
        <v>NO</v>
      </c>
      <c r="D7" s="2" t="str">
        <f t="shared" si="1"/>
        <v>SI</v>
      </c>
      <c r="E7" s="2" t="str">
        <f t="shared" si="0"/>
        <v>SI</v>
      </c>
      <c r="F7" s="2" t="str">
        <f t="shared" si="0"/>
        <v>SI</v>
      </c>
      <c r="G7" s="2" t="str">
        <f t="shared" si="0"/>
        <v>SI</v>
      </c>
      <c r="H7" s="2" t="str">
        <f t="shared" si="0"/>
        <v>SI</v>
      </c>
    </row>
    <row r="8" spans="1:8" x14ac:dyDescent="0.25">
      <c r="A8" s="15"/>
      <c r="B8" s="1" t="s">
        <v>7</v>
      </c>
      <c r="C8" s="2" t="str">
        <f>IF('Selección de Crit. Obligatorios'!C8="SI","SI","NO")</f>
        <v>NO</v>
      </c>
      <c r="D8" s="2" t="str">
        <f t="shared" si="1"/>
        <v>SI</v>
      </c>
      <c r="E8" s="2" t="str">
        <f t="shared" si="0"/>
        <v>SI</v>
      </c>
      <c r="F8" s="2" t="str">
        <f t="shared" si="0"/>
        <v>SI</v>
      </c>
      <c r="G8" s="2" t="str">
        <f t="shared" si="0"/>
        <v>SI</v>
      </c>
      <c r="H8" s="2" t="str">
        <f t="shared" si="0"/>
        <v>SI</v>
      </c>
    </row>
    <row r="9" spans="1:8" x14ac:dyDescent="0.25">
      <c r="A9" s="15"/>
      <c r="B9" s="1" t="s">
        <v>6</v>
      </c>
      <c r="C9" s="2" t="str">
        <f>IF('Selección de Crit. Obligatorios'!C9="SI","SI","NO")</f>
        <v>SI</v>
      </c>
      <c r="D9" s="2" t="s">
        <v>41</v>
      </c>
      <c r="E9" s="2" t="s">
        <v>41</v>
      </c>
      <c r="F9" s="2" t="s">
        <v>41</v>
      </c>
      <c r="G9" s="2" t="s">
        <v>41</v>
      </c>
      <c r="H9" s="2" t="s">
        <v>41</v>
      </c>
    </row>
    <row r="10" spans="1:8" x14ac:dyDescent="0.25">
      <c r="A10" s="15"/>
      <c r="B10" s="1" t="s">
        <v>1</v>
      </c>
      <c r="C10" s="2" t="str">
        <f>IF('Selección de Crit. Obligatorios'!C10="SI","SI","NO")</f>
        <v>NO</v>
      </c>
      <c r="D10" s="2" t="str">
        <f t="shared" si="1"/>
        <v>SI</v>
      </c>
      <c r="E10" s="2" t="str">
        <f t="shared" si="0"/>
        <v>SI</v>
      </c>
      <c r="F10" s="2" t="str">
        <f t="shared" si="0"/>
        <v>SI</v>
      </c>
      <c r="G10" s="2" t="str">
        <f t="shared" si="0"/>
        <v>SI</v>
      </c>
      <c r="H10" s="2" t="str">
        <f t="shared" si="0"/>
        <v>SI</v>
      </c>
    </row>
    <row r="11" spans="1:8" x14ac:dyDescent="0.25">
      <c r="A11" s="15"/>
      <c r="B11" s="1" t="s">
        <v>8</v>
      </c>
      <c r="C11" s="2" t="str">
        <f>IF('Selección de Crit. Obligatorios'!C11="SI","SI","NO")</f>
        <v>NO</v>
      </c>
      <c r="D11" s="2" t="str">
        <f t="shared" si="1"/>
        <v>SI</v>
      </c>
      <c r="E11" s="2" t="str">
        <f t="shared" si="0"/>
        <v>SI</v>
      </c>
      <c r="F11" s="2" t="str">
        <f t="shared" si="0"/>
        <v>SI</v>
      </c>
      <c r="G11" s="2" t="str">
        <f t="shared" si="0"/>
        <v>SI</v>
      </c>
      <c r="H11" s="2" t="str">
        <f t="shared" si="0"/>
        <v>SI</v>
      </c>
    </row>
    <row r="12" spans="1:8" x14ac:dyDescent="0.25">
      <c r="A12" s="15"/>
      <c r="B12" s="1" t="s">
        <v>4</v>
      </c>
      <c r="C12" s="2" t="str">
        <f>IF('Selección de Crit. Obligatorios'!C12="SI","SI","NO")</f>
        <v>NO</v>
      </c>
      <c r="D12" s="2" t="str">
        <f t="shared" si="1"/>
        <v>SI</v>
      </c>
      <c r="E12" s="2" t="str">
        <f t="shared" si="0"/>
        <v>SI</v>
      </c>
      <c r="F12" s="2" t="str">
        <f t="shared" si="0"/>
        <v>SI</v>
      </c>
      <c r="G12" s="2" t="str">
        <f t="shared" si="0"/>
        <v>SI</v>
      </c>
      <c r="H12" s="2" t="str">
        <f t="shared" si="0"/>
        <v>SI</v>
      </c>
    </row>
    <row r="13" spans="1:8" x14ac:dyDescent="0.25">
      <c r="A13" s="15"/>
      <c r="B13" s="1" t="s">
        <v>5</v>
      </c>
      <c r="C13" s="2" t="str">
        <f>IF('Selección de Crit. Obligatorios'!C13="SI","SI","NO")</f>
        <v>NO</v>
      </c>
      <c r="D13" s="2" t="str">
        <f t="shared" si="1"/>
        <v>SI</v>
      </c>
      <c r="E13" s="2" t="str">
        <f t="shared" si="0"/>
        <v>SI</v>
      </c>
      <c r="F13" s="2" t="str">
        <f t="shared" si="0"/>
        <v>SI</v>
      </c>
      <c r="G13" s="2" t="str">
        <f t="shared" si="0"/>
        <v>SI</v>
      </c>
      <c r="H13" s="2" t="str">
        <f t="shared" si="0"/>
        <v>SI</v>
      </c>
    </row>
    <row r="14" spans="1:8" x14ac:dyDescent="0.25">
      <c r="A14" s="15" t="s">
        <v>22</v>
      </c>
      <c r="B14" s="1" t="s">
        <v>12</v>
      </c>
      <c r="C14" s="2" t="str">
        <f>IF('Selección de Crit. Obligatorios'!C14="SI","SI","NO")</f>
        <v>NO</v>
      </c>
      <c r="D14" s="2" t="s">
        <v>41</v>
      </c>
      <c r="E14" s="2" t="str">
        <f t="shared" si="0"/>
        <v>SI</v>
      </c>
      <c r="F14" s="2" t="str">
        <f t="shared" si="0"/>
        <v>SI</v>
      </c>
      <c r="G14" s="2" t="str">
        <f t="shared" si="0"/>
        <v>SI</v>
      </c>
      <c r="H14" s="2" t="str">
        <f t="shared" si="0"/>
        <v>SI</v>
      </c>
    </row>
    <row r="15" spans="1:8" x14ac:dyDescent="0.25">
      <c r="A15" s="15"/>
      <c r="B15" s="1" t="s">
        <v>13</v>
      </c>
      <c r="C15" s="2" t="str">
        <f>IF('Selección de Crit. Obligatorios'!C15="SI","SI","NO")</f>
        <v>NO</v>
      </c>
      <c r="D15" s="2" t="str">
        <f t="shared" si="1"/>
        <v>SI</v>
      </c>
      <c r="E15" s="2" t="str">
        <f t="shared" si="0"/>
        <v>SI</v>
      </c>
      <c r="F15" s="2" t="str">
        <f t="shared" si="0"/>
        <v>SI</v>
      </c>
      <c r="G15" s="2" t="str">
        <f t="shared" si="0"/>
        <v>SI</v>
      </c>
      <c r="H15" s="2" t="str">
        <f t="shared" si="0"/>
        <v>SI</v>
      </c>
    </row>
    <row r="16" spans="1:8" x14ac:dyDescent="0.25">
      <c r="A16" s="15"/>
      <c r="B16" s="1" t="s">
        <v>14</v>
      </c>
      <c r="C16" s="2" t="str">
        <f>IF('Selección de Crit. Obligatorios'!C16="SI","SI","NO")</f>
        <v>NO</v>
      </c>
      <c r="D16" s="2" t="str">
        <f t="shared" si="1"/>
        <v>SI</v>
      </c>
      <c r="E16" s="2" t="str">
        <f t="shared" si="0"/>
        <v>SI</v>
      </c>
      <c r="F16" s="2" t="str">
        <f t="shared" si="0"/>
        <v>SI</v>
      </c>
      <c r="G16" s="2" t="str">
        <f t="shared" si="0"/>
        <v>SI</v>
      </c>
      <c r="H16" s="2" t="str">
        <f t="shared" si="0"/>
        <v>SI</v>
      </c>
    </row>
    <row r="17" spans="1:8" x14ac:dyDescent="0.25">
      <c r="A17" s="15"/>
      <c r="B17" s="1" t="s">
        <v>15</v>
      </c>
      <c r="C17" s="2" t="str">
        <f>IF('Selección de Crit. Obligatorios'!C17="SI","SI","NO")</f>
        <v>NO</v>
      </c>
      <c r="D17" s="2" t="str">
        <f t="shared" si="1"/>
        <v>SI</v>
      </c>
      <c r="E17" s="2" t="str">
        <f t="shared" si="0"/>
        <v>SI</v>
      </c>
      <c r="F17" s="2" t="str">
        <f t="shared" si="0"/>
        <v>SI</v>
      </c>
      <c r="G17" s="2" t="str">
        <f t="shared" si="0"/>
        <v>SI</v>
      </c>
      <c r="H17" s="2" t="str">
        <f t="shared" si="0"/>
        <v>SI</v>
      </c>
    </row>
    <row r="18" spans="1:8" x14ac:dyDescent="0.25">
      <c r="A18" s="15"/>
      <c r="B18" s="1" t="s">
        <v>16</v>
      </c>
      <c r="C18" s="2" t="str">
        <f>IF('Selección de Crit. Obligatorios'!C18="SI","SI","NO")</f>
        <v>NO</v>
      </c>
      <c r="D18" s="2" t="str">
        <f t="shared" si="1"/>
        <v>SI</v>
      </c>
      <c r="E18" s="2" t="str">
        <f t="shared" si="0"/>
        <v>SI</v>
      </c>
      <c r="F18" s="2" t="str">
        <f t="shared" si="0"/>
        <v>SI</v>
      </c>
      <c r="G18" s="2" t="str">
        <f t="shared" si="0"/>
        <v>SI</v>
      </c>
      <c r="H18" s="2" t="str">
        <f t="shared" si="0"/>
        <v>SI</v>
      </c>
    </row>
    <row r="19" spans="1:8" x14ac:dyDescent="0.25">
      <c r="A19" s="15"/>
      <c r="B19" s="1" t="s">
        <v>17</v>
      </c>
      <c r="C19" s="2" t="str">
        <f>IF('Selección de Crit. Obligatorios'!C19="SI","SI","NO")</f>
        <v>NO</v>
      </c>
      <c r="D19" s="2" t="str">
        <f t="shared" si="1"/>
        <v>SI</v>
      </c>
      <c r="E19" s="2" t="str">
        <f t="shared" si="0"/>
        <v>SI</v>
      </c>
      <c r="F19" s="2" t="str">
        <f t="shared" si="0"/>
        <v>SI</v>
      </c>
      <c r="G19" s="2" t="str">
        <f t="shared" si="0"/>
        <v>SI</v>
      </c>
      <c r="H19" s="2" t="str">
        <f t="shared" si="0"/>
        <v>SI</v>
      </c>
    </row>
    <row r="20" spans="1:8" x14ac:dyDescent="0.25">
      <c r="A20" s="15"/>
      <c r="B20" s="1" t="s">
        <v>19</v>
      </c>
      <c r="C20" s="2" t="str">
        <f>IF('Selección de Crit. Obligatorios'!C20="SI","SI","NO")</f>
        <v>SI</v>
      </c>
      <c r="D20" s="2" t="s">
        <v>41</v>
      </c>
      <c r="E20" s="2" t="s">
        <v>41</v>
      </c>
      <c r="F20" s="2" t="s">
        <v>41</v>
      </c>
      <c r="G20" s="2" t="s">
        <v>41</v>
      </c>
      <c r="H20" s="2" t="s">
        <v>41</v>
      </c>
    </row>
    <row r="21" spans="1:8" x14ac:dyDescent="0.25">
      <c r="A21" s="15"/>
      <c r="B21" s="1" t="s">
        <v>18</v>
      </c>
      <c r="C21" s="2" t="str">
        <f>IF('Selección de Crit. Obligatorios'!C21="SI","SI","NO")</f>
        <v>NO</v>
      </c>
      <c r="D21" s="2" t="str">
        <f t="shared" si="1"/>
        <v>SI</v>
      </c>
      <c r="E21" s="2" t="str">
        <f t="shared" si="1"/>
        <v>SI</v>
      </c>
      <c r="F21" s="2" t="str">
        <f t="shared" si="1"/>
        <v>SI</v>
      </c>
      <c r="G21" s="2" t="str">
        <f t="shared" si="1"/>
        <v>SI</v>
      </c>
      <c r="H21" s="2" t="str">
        <f t="shared" si="1"/>
        <v>SI</v>
      </c>
    </row>
    <row r="22" spans="1:8" x14ac:dyDescent="0.25">
      <c r="A22" s="15"/>
      <c r="B22" s="1" t="s">
        <v>21</v>
      </c>
      <c r="C22" s="2" t="str">
        <f>IF('Selección de Crit. Obligatorios'!C22="SI","SI","NO")</f>
        <v>NO</v>
      </c>
      <c r="D22" s="2" t="str">
        <f t="shared" si="1"/>
        <v>SI</v>
      </c>
      <c r="E22" s="2" t="str">
        <f t="shared" si="1"/>
        <v>SI</v>
      </c>
      <c r="F22" s="2" t="str">
        <f t="shared" si="1"/>
        <v>SI</v>
      </c>
      <c r="G22" s="2" t="str">
        <f t="shared" si="1"/>
        <v>SI</v>
      </c>
      <c r="H22" s="2" t="str">
        <f t="shared" si="1"/>
        <v>SI</v>
      </c>
    </row>
    <row r="23" spans="1:8" x14ac:dyDescent="0.25">
      <c r="A23" s="15"/>
      <c r="B23" s="1" t="s">
        <v>20</v>
      </c>
      <c r="C23" s="2" t="str">
        <f>IF('Selección de Crit. Obligatorios'!C23="SI","SI","NO")</f>
        <v>NO</v>
      </c>
      <c r="D23" s="2" t="str">
        <f t="shared" si="1"/>
        <v>SI</v>
      </c>
      <c r="E23" s="2" t="str">
        <f t="shared" si="1"/>
        <v>SI</v>
      </c>
      <c r="F23" s="2" t="str">
        <f t="shared" si="1"/>
        <v>SI</v>
      </c>
      <c r="G23" s="2" t="str">
        <f t="shared" si="1"/>
        <v>SI</v>
      </c>
      <c r="H23" s="2" t="str">
        <f t="shared" si="1"/>
        <v>SI</v>
      </c>
    </row>
    <row r="24" spans="1:8" x14ac:dyDescent="0.25">
      <c r="A24" s="15" t="s">
        <v>32</v>
      </c>
      <c r="B24" s="1" t="s">
        <v>30</v>
      </c>
      <c r="C24" s="2" t="str">
        <f>IF('Selección de Crit. Obligatorios'!C24="SI","SI","NO")</f>
        <v>SI</v>
      </c>
      <c r="D24" s="2" t="s">
        <v>41</v>
      </c>
      <c r="E24" s="2" t="s">
        <v>41</v>
      </c>
      <c r="F24" s="2" t="s">
        <v>41</v>
      </c>
      <c r="G24" s="2" t="s">
        <v>41</v>
      </c>
      <c r="H24" s="2" t="s">
        <v>41</v>
      </c>
    </row>
    <row r="25" spans="1:8" x14ac:dyDescent="0.25">
      <c r="A25" s="15"/>
      <c r="B25" s="1" t="s">
        <v>25</v>
      </c>
      <c r="C25" s="2" t="str">
        <f>IF('Selección de Crit. Obligatorios'!C25="SI","SI","NO")</f>
        <v>NO</v>
      </c>
      <c r="D25" s="2" t="str">
        <f t="shared" si="1"/>
        <v>SI</v>
      </c>
      <c r="E25" s="2" t="str">
        <f t="shared" si="1"/>
        <v>SI</v>
      </c>
      <c r="F25" s="2" t="str">
        <f t="shared" si="1"/>
        <v>SI</v>
      </c>
      <c r="G25" s="2" t="str">
        <f t="shared" si="1"/>
        <v>SI</v>
      </c>
      <c r="H25" s="2" t="str">
        <f t="shared" si="1"/>
        <v>SI</v>
      </c>
    </row>
    <row r="26" spans="1:8" x14ac:dyDescent="0.25">
      <c r="A26" s="15"/>
      <c r="B26" s="1" t="s">
        <v>23</v>
      </c>
      <c r="C26" s="2" t="str">
        <f>IF('Selección de Crit. Obligatorios'!C26="SI","SI","NO")</f>
        <v>NO</v>
      </c>
      <c r="D26" s="2" t="str">
        <f t="shared" si="1"/>
        <v>SI</v>
      </c>
      <c r="E26" s="2" t="str">
        <f t="shared" si="1"/>
        <v>SI</v>
      </c>
      <c r="F26" s="2" t="str">
        <f t="shared" si="1"/>
        <v>SI</v>
      </c>
      <c r="G26" s="2" t="str">
        <f t="shared" si="1"/>
        <v>SI</v>
      </c>
      <c r="H26" s="2" t="str">
        <f t="shared" si="1"/>
        <v>SI</v>
      </c>
    </row>
    <row r="27" spans="1:8" x14ac:dyDescent="0.25">
      <c r="A27" s="15"/>
      <c r="B27" s="1" t="s">
        <v>27</v>
      </c>
      <c r="C27" s="2" t="str">
        <f>IF('Selección de Crit. Obligatorios'!C27="SI","SI","NO")</f>
        <v>SI</v>
      </c>
      <c r="D27" s="2" t="str">
        <f t="shared" si="1"/>
        <v>NO</v>
      </c>
      <c r="E27" s="2" t="str">
        <f t="shared" si="1"/>
        <v>NO</v>
      </c>
      <c r="F27" s="2" t="s">
        <v>41</v>
      </c>
      <c r="G27" s="2" t="s">
        <v>41</v>
      </c>
      <c r="H27" s="2" t="s">
        <v>41</v>
      </c>
    </row>
    <row r="28" spans="1:8" x14ac:dyDescent="0.25">
      <c r="A28" s="15"/>
      <c r="B28" s="1" t="s">
        <v>28</v>
      </c>
      <c r="C28" s="2" t="str">
        <f>IF('Selección de Crit. Obligatorios'!C28="SI","SI","NO")</f>
        <v>SI</v>
      </c>
      <c r="D28" s="2" t="s">
        <v>41</v>
      </c>
      <c r="E28" s="2" t="s">
        <v>41</v>
      </c>
      <c r="F28" s="2" t="s">
        <v>41</v>
      </c>
      <c r="G28" s="2" t="s">
        <v>41</v>
      </c>
      <c r="H28" s="2" t="s">
        <v>41</v>
      </c>
    </row>
    <row r="29" spans="1:8" x14ac:dyDescent="0.25">
      <c r="A29" s="15"/>
      <c r="B29" s="1" t="s">
        <v>29</v>
      </c>
      <c r="C29" s="2" t="str">
        <f>IF('Selección de Crit. Obligatorios'!C29="SI","SI","NO")</f>
        <v>SI</v>
      </c>
      <c r="D29" s="2" t="s">
        <v>41</v>
      </c>
      <c r="E29" s="2" t="s">
        <v>41</v>
      </c>
      <c r="F29" s="2" t="s">
        <v>41</v>
      </c>
      <c r="G29" s="2" t="s">
        <v>41</v>
      </c>
      <c r="H29" s="2" t="s">
        <v>41</v>
      </c>
    </row>
    <row r="30" spans="1:8" x14ac:dyDescent="0.25">
      <c r="A30" s="15"/>
      <c r="B30" s="1" t="s">
        <v>31</v>
      </c>
      <c r="C30" s="2" t="str">
        <f>IF('Selección de Crit. Obligatorios'!C30="SI","SI","NO")</f>
        <v>NO</v>
      </c>
      <c r="D30" s="2" t="str">
        <f t="shared" si="1"/>
        <v>SI</v>
      </c>
      <c r="E30" s="2" t="str">
        <f t="shared" si="1"/>
        <v>SI</v>
      </c>
      <c r="F30" s="2" t="str">
        <f t="shared" si="1"/>
        <v>SI</v>
      </c>
      <c r="G30" s="2" t="str">
        <f t="shared" si="1"/>
        <v>SI</v>
      </c>
      <c r="H30" s="2" t="str">
        <f t="shared" si="1"/>
        <v>SI</v>
      </c>
    </row>
    <row r="31" spans="1:8" x14ac:dyDescent="0.25">
      <c r="A31" s="15"/>
      <c r="B31" s="1" t="s">
        <v>26</v>
      </c>
      <c r="C31" s="2" t="str">
        <f>IF('Selección de Crit. Obligatorios'!C31="SI","SI","NO")</f>
        <v>NO</v>
      </c>
      <c r="D31" s="2" t="str">
        <f t="shared" si="1"/>
        <v>SI</v>
      </c>
      <c r="E31" s="2" t="str">
        <f t="shared" si="1"/>
        <v>SI</v>
      </c>
      <c r="F31" s="2" t="str">
        <f t="shared" si="1"/>
        <v>SI</v>
      </c>
      <c r="G31" s="2" t="str">
        <f t="shared" si="1"/>
        <v>SI</v>
      </c>
      <c r="H31" s="2" t="str">
        <f t="shared" si="1"/>
        <v>SI</v>
      </c>
    </row>
    <row r="32" spans="1:8" x14ac:dyDescent="0.25">
      <c r="A32" s="15"/>
      <c r="B32" s="1" t="s">
        <v>24</v>
      </c>
      <c r="C32" s="2" t="str">
        <f>IF('Selección de Crit. Obligatorios'!C32="SI","SI","NO")</f>
        <v>NO</v>
      </c>
      <c r="D32" s="2" t="str">
        <f t="shared" si="1"/>
        <v>SI</v>
      </c>
      <c r="E32" s="2" t="str">
        <f t="shared" si="1"/>
        <v>SI</v>
      </c>
      <c r="F32" s="2" t="str">
        <f t="shared" si="1"/>
        <v>SI</v>
      </c>
      <c r="G32" s="2" t="str">
        <f t="shared" si="1"/>
        <v>SI</v>
      </c>
      <c r="H32" s="2" t="str">
        <f t="shared" si="1"/>
        <v>SI</v>
      </c>
    </row>
    <row r="33" spans="1:8" x14ac:dyDescent="0.25">
      <c r="A33" s="15" t="s">
        <v>38</v>
      </c>
      <c r="B33" s="1" t="s">
        <v>35</v>
      </c>
      <c r="C33" s="2" t="str">
        <f>IF('Selección de Crit. Obligatorios'!C33="SI","SI","NO")</f>
        <v>NO</v>
      </c>
      <c r="D33" s="2" t="str">
        <f t="shared" si="1"/>
        <v>SI</v>
      </c>
      <c r="E33" s="2" t="str">
        <f t="shared" si="1"/>
        <v>SI</v>
      </c>
      <c r="F33" s="2" t="str">
        <f t="shared" si="1"/>
        <v>SI</v>
      </c>
      <c r="G33" s="2" t="str">
        <f t="shared" si="1"/>
        <v>SI</v>
      </c>
      <c r="H33" s="2" t="str">
        <f t="shared" si="1"/>
        <v>SI</v>
      </c>
    </row>
    <row r="34" spans="1:8" x14ac:dyDescent="0.25">
      <c r="A34" s="15"/>
      <c r="B34" s="1" t="s">
        <v>79</v>
      </c>
      <c r="C34" s="2" t="str">
        <f>IF('Selección de Crit. Obligatorios'!C34="SI","SI","NO")</f>
        <v>NO</v>
      </c>
      <c r="D34" s="2" t="str">
        <f t="shared" si="1"/>
        <v>SI</v>
      </c>
      <c r="E34" s="2" t="str">
        <f t="shared" si="1"/>
        <v>SI</v>
      </c>
      <c r="F34" s="2" t="str">
        <f t="shared" si="1"/>
        <v>SI</v>
      </c>
      <c r="G34" s="2" t="str">
        <f t="shared" si="1"/>
        <v>SI</v>
      </c>
      <c r="H34" s="2" t="str">
        <f t="shared" si="1"/>
        <v>SI</v>
      </c>
    </row>
    <row r="35" spans="1:8" x14ac:dyDescent="0.25">
      <c r="A35" s="15"/>
      <c r="B35" s="1" t="s">
        <v>34</v>
      </c>
      <c r="C35" s="2" t="str">
        <f>IF('Selección de Crit. Obligatorios'!C35="SI","SI","NO")</f>
        <v>NO</v>
      </c>
      <c r="D35" s="2" t="str">
        <f t="shared" si="1"/>
        <v>SI</v>
      </c>
      <c r="E35" s="2" t="str">
        <f t="shared" si="1"/>
        <v>SI</v>
      </c>
      <c r="F35" s="2" t="str">
        <f t="shared" si="1"/>
        <v>SI</v>
      </c>
      <c r="G35" s="2" t="str">
        <f t="shared" si="1"/>
        <v>SI</v>
      </c>
      <c r="H35" s="2" t="str">
        <f t="shared" si="1"/>
        <v>SI</v>
      </c>
    </row>
    <row r="36" spans="1:8" x14ac:dyDescent="0.25">
      <c r="A36" s="15"/>
      <c r="B36" s="1" t="s">
        <v>36</v>
      </c>
      <c r="C36" s="2" t="str">
        <f>IF('Selección de Crit. Obligatorios'!C36="SI","SI","NO")</f>
        <v>SI</v>
      </c>
      <c r="D36" s="2" t="s">
        <v>41</v>
      </c>
      <c r="E36" s="2" t="s">
        <v>41</v>
      </c>
      <c r="F36" s="2" t="s">
        <v>41</v>
      </c>
      <c r="G36" s="2" t="s">
        <v>41</v>
      </c>
      <c r="H36" s="2" t="s">
        <v>41</v>
      </c>
    </row>
    <row r="37" spans="1:8" x14ac:dyDescent="0.25">
      <c r="A37" s="15"/>
      <c r="B37" s="1" t="s">
        <v>37</v>
      </c>
      <c r="C37" s="2" t="str">
        <f>IF('Selección de Crit. Obligatorios'!C37="SI","SI","NO")</f>
        <v>NO</v>
      </c>
      <c r="D37" s="2" t="str">
        <f t="shared" si="1"/>
        <v>SI</v>
      </c>
      <c r="E37" s="2" t="str">
        <f t="shared" si="1"/>
        <v>SI</v>
      </c>
      <c r="F37" s="2" t="str">
        <f t="shared" si="1"/>
        <v>SI</v>
      </c>
      <c r="G37" s="2" t="str">
        <f t="shared" si="1"/>
        <v>SI</v>
      </c>
      <c r="H37" s="2" t="str">
        <f t="shared" si="1"/>
        <v>SI</v>
      </c>
    </row>
  </sheetData>
  <dataConsolidate/>
  <mergeCells count="5">
    <mergeCell ref="A4:A13"/>
    <mergeCell ref="A14:A23"/>
    <mergeCell ref="A24:A32"/>
    <mergeCell ref="A33:A37"/>
    <mergeCell ref="D2:H2"/>
  </mergeCells>
  <conditionalFormatting sqref="B5">
    <cfRule type="expression" dxfId="50" priority="32">
      <formula>C5="NO"</formula>
    </cfRule>
  </conditionalFormatting>
  <conditionalFormatting sqref="B4">
    <cfRule type="expression" dxfId="49" priority="5">
      <formula>C4="NO"</formula>
    </cfRule>
    <cfRule type="expression" dxfId="48" priority="28">
      <formula>$C4="SI"</formula>
    </cfRule>
  </conditionalFormatting>
  <conditionalFormatting sqref="B6:B37">
    <cfRule type="expression" dxfId="47" priority="30">
      <formula>C6="NO"</formula>
    </cfRule>
  </conditionalFormatting>
  <conditionalFormatting sqref="B5">
    <cfRule type="expression" dxfId="46" priority="26">
      <formula>C5="NO"</formula>
    </cfRule>
    <cfRule type="expression" dxfId="45" priority="27">
      <formula>C5="SI"</formula>
    </cfRule>
  </conditionalFormatting>
  <conditionalFormatting sqref="B6:B37">
    <cfRule type="expression" dxfId="44" priority="24">
      <formula>C6="NO"</formula>
    </cfRule>
    <cfRule type="expression" dxfId="43" priority="25">
      <formula>C6="SI"</formula>
    </cfRule>
  </conditionalFormatting>
  <conditionalFormatting sqref="D5">
    <cfRule type="expression" dxfId="42" priority="21" stopIfTrue="1">
      <formula>$C5="NO"</formula>
    </cfRule>
    <cfRule type="cellIs" dxfId="41" priority="22" operator="equal">
      <formula>"SI"</formula>
    </cfRule>
    <cfRule type="cellIs" dxfId="40" priority="23" operator="equal">
      <formula>"NO"</formula>
    </cfRule>
  </conditionalFormatting>
  <conditionalFormatting sqref="E5:H5">
    <cfRule type="expression" dxfId="39" priority="18" stopIfTrue="1">
      <formula>$C5="NO"</formula>
    </cfRule>
    <cfRule type="cellIs" dxfId="38" priority="19" operator="equal">
      <formula>"SI"</formula>
    </cfRule>
    <cfRule type="cellIs" dxfId="37" priority="20" operator="equal">
      <formula>"NO"</formula>
    </cfRule>
  </conditionalFormatting>
  <conditionalFormatting sqref="D4:H37">
    <cfRule type="expression" dxfId="36" priority="15" stopIfTrue="1">
      <formula>$C4="NO"</formula>
    </cfRule>
    <cfRule type="cellIs" dxfId="35" priority="16" operator="equal">
      <formula>"SI"</formula>
    </cfRule>
    <cfRule type="cellIs" dxfId="34" priority="17" operator="equal">
      <formula>"NO"</formula>
    </cfRule>
  </conditionalFormatting>
  <conditionalFormatting sqref="E4:H37">
    <cfRule type="expression" dxfId="33" priority="12" stopIfTrue="1">
      <formula>$C4="NO"</formula>
    </cfRule>
    <cfRule type="cellIs" dxfId="32" priority="13" operator="equal">
      <formula>"SI"</formula>
    </cfRule>
    <cfRule type="cellIs" dxfId="31" priority="14" operator="equal">
      <formula>"NO"</formula>
    </cfRule>
  </conditionalFormatting>
  <conditionalFormatting sqref="D4:D37">
    <cfRule type="expression" dxfId="30" priority="9" stopIfTrue="1">
      <formula>$C4="NO"</formula>
    </cfRule>
    <cfRule type="cellIs" dxfId="29" priority="10" operator="equal">
      <formula>"SI"</formula>
    </cfRule>
    <cfRule type="cellIs" dxfId="28" priority="11" operator="equal">
      <formula>"NO"</formula>
    </cfRule>
  </conditionalFormatting>
  <conditionalFormatting sqref="E6:H37">
    <cfRule type="expression" dxfId="27" priority="6" stopIfTrue="1">
      <formula>$C6="NO"</formula>
    </cfRule>
    <cfRule type="cellIs" dxfId="26" priority="7" operator="equal">
      <formula>"SI"</formula>
    </cfRule>
    <cfRule type="cellIs" dxfId="25" priority="8" operator="equal">
      <formula>"NO"</formula>
    </cfRule>
  </conditionalFormatting>
  <conditionalFormatting sqref="B5:B6">
    <cfRule type="expression" dxfId="24" priority="3">
      <formula>C5="NO"</formula>
    </cfRule>
    <cfRule type="expression" dxfId="23" priority="4">
      <formula>$C5="SI"</formula>
    </cfRule>
  </conditionalFormatting>
  <conditionalFormatting sqref="B7:B37">
    <cfRule type="expression" dxfId="22" priority="1">
      <formula>C7="NO"</formula>
    </cfRule>
    <cfRule type="expression" dxfId="21" priority="2">
      <formula>$C7="SI"</formula>
    </cfRule>
  </conditionalFormatting>
  <dataValidations count="1">
    <dataValidation type="list" allowBlank="1" showInputMessage="1" showErrorMessage="1" sqref="D4:H37">
      <formula1>"SI,NO"</formula1>
    </dataValidation>
  </dataValidation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4"/>
  <sheetViews>
    <sheetView workbookViewId="0">
      <selection activeCell="B4" sqref="B4"/>
    </sheetView>
  </sheetViews>
  <sheetFormatPr defaultColWidth="11.42578125" defaultRowHeight="15" x14ac:dyDescent="0.25"/>
  <cols>
    <col min="1" max="1" width="13.7109375" bestFit="1" customWidth="1"/>
    <col min="2" max="2" width="12.28515625" bestFit="1" customWidth="1"/>
    <col min="3" max="10" width="11.7109375" bestFit="1" customWidth="1"/>
    <col min="11" max="11" width="12.7109375" bestFit="1" customWidth="1"/>
  </cols>
  <sheetData>
    <row r="3" spans="1:6" x14ac:dyDescent="0.25">
      <c r="A3" s="3" t="s">
        <v>44</v>
      </c>
      <c r="B3" s="3" t="str">
        <f>'Datos Generales'!$E$5</f>
        <v>Google Drive</v>
      </c>
      <c r="C3" s="3" t="str">
        <f>'Datos Generales'!$E$6</f>
        <v>Dropbox</v>
      </c>
      <c r="D3" s="3" t="str">
        <f>'Datos Generales'!$E$7</f>
        <v>Mega</v>
      </c>
      <c r="E3" s="3" t="str">
        <f>'Datos Generales'!$E$8</f>
        <v>Tresorit</v>
      </c>
      <c r="F3" s="3" t="str">
        <f>'Datos Generales'!$E$9</f>
        <v>Spideroak</v>
      </c>
    </row>
    <row r="4" spans="1:6" x14ac:dyDescent="0.25">
      <c r="A4" s="3" t="s">
        <v>43</v>
      </c>
      <c r="B4" s="2" t="str">
        <f>IF(AND(IF(Cumplimiento!$C$4="SI",IF(Cumplimiento!D4="SI",TRUE,FALSE),TRUE),IF(Cumplimiento!$C$5="SI",IF(Cumplimiento!D5="SI",TRUE,FALSE),TRUE),IF(Cumplimiento!$C$6="SI",IF(Cumplimiento!D6="SI",TRUE,FALSE),TRUE),IF(Cumplimiento!$C$7="SI",IF(Cumplimiento!D7="SI",TRUE,FALSE),TRUE),IF(Cumplimiento!$C$8="SI",IF(Cumplimiento!D8="SI",TRUE,FALSE),TRUE),IF(Cumplimiento!$C$9="SI",IF(Cumplimiento!D9="SI",TRUE,FALSE),TRUE),IF(Cumplimiento!$C$10="SI",IF(Cumplimiento!D10="SI",TRUE,FALSE),TRUE),IF(Cumplimiento!$C$11="SI",IF(Cumplimiento!D11="SI",TRUE,FALSE),TRUE),IF(Cumplimiento!$C$12="SI",IF(Cumplimiento!D12="SI",TRUE,FALSE),TRUE),IF(Cumplimiento!$C$13="SI",IF(Cumplimiento!D13="SI",TRUE,FALSE),TRUE),IF(Cumplimiento!$C$14="SI",IF(Cumplimiento!D14="SI",TRUE,FALSE),TRUE),IF(Cumplimiento!$C$15="SI",IF(Cumplimiento!D15="SI",TRUE,FALSE),TRUE),IF(Cumplimiento!$C$16="SI",IF(Cumplimiento!D16="SI",TRUE,FALSE),TRUE),IF(Cumplimiento!$C$17="SI",IF(Cumplimiento!D17="SI",TRUE,FALSE),TRUE),IF(Cumplimiento!$C$18="SI",IF(Cumplimiento!D18="SI",TRUE,FALSE),TRUE),IF(Cumplimiento!$C$19="SI",IF(Cumplimiento!D19="SI",TRUE,FALSE),TRUE),IF(Cumplimiento!$C$20="SI",IF(Cumplimiento!D20="SI",TRUE,FALSE),TRUE),IF(Cumplimiento!$C$21="SI",IF(Cumplimiento!D21="SI",TRUE,FALSE),TRUE),IF(Cumplimiento!$C$22="SI",IF(Cumplimiento!D22="SI",TRUE,FALSE),TRUE),IF(Cumplimiento!$C$23="SI",IF(Cumplimiento!D23="SI",TRUE,FALSE),TRUE),IF(Cumplimiento!$C$24="SI",IF(Cumplimiento!D24="SI",TRUE,FALSE),TRUE),IF(Cumplimiento!$C$25="SI",IF(Cumplimiento!D25="SI",TRUE,FALSE),TRUE),IF(Cumplimiento!$C$26="SI",IF(Cumplimiento!D26="SI",TRUE,FALSE),TRUE),IF(Cumplimiento!$C$27="SI",IF(Cumplimiento!D27="SI",TRUE,FALSE),TRUE),IF(Cumplimiento!$C$28="SI",IF(Cumplimiento!D28="SI",TRUE,FALSE),TRUE),IF(Cumplimiento!$C$29="SI",IF(Cumplimiento!D29="SI",TRUE,FALSE),TRUE),IF(Cumplimiento!$C$30="SI",IF(Cumplimiento!D30="SI",TRUE,FALSE),TRUE),IF(Cumplimiento!$C$31="SI",IF(Cumplimiento!D31="SI",TRUE,FALSE),TRUE),IF(Cumplimiento!$C$32="SI",IF(Cumplimiento!D32="SI",TRUE,FALSE),TRUE),IF(Cumplimiento!$C$33="SI",IF(Cumplimiento!D33="SI",TRUE,FALSE),TRUE),IF(Cumplimiento!$C$34="SI",IF(Cumplimiento!D34="SI",TRUE,FALSE),TRUE),IF(Cumplimiento!$C$35="SI",IF(Cumplimiento!D35="SI",TRUE,FALSE),TRUE),IF(Cumplimiento!$C$36="SI",IF(Cumplimiento!D36="SI",TRUE,FALSE),TRUE),IF(Cumplimiento!$C$37="SI",IF(Cumplimiento!D37="SI",TRUE,FALSE),TRUE)),"Cumple","No cumple")</f>
        <v>No cumple</v>
      </c>
      <c r="C4" s="2" t="str">
        <f>IF(AND(IF(Cumplimiento!$C$4="SI",IF(Cumplimiento!E4="SI",TRUE,FALSE),TRUE),IF(Cumplimiento!$C$5="SI",IF(Cumplimiento!E5="SI",TRUE,FALSE),TRUE),IF(Cumplimiento!$C$6="SI",IF(Cumplimiento!E6="SI",TRUE,FALSE),TRUE),IF(Cumplimiento!$C$7="SI",IF(Cumplimiento!E7="SI",TRUE,FALSE),TRUE),IF(Cumplimiento!$C$8="SI",IF(Cumplimiento!E8="SI",TRUE,FALSE),TRUE),IF(Cumplimiento!$C$9="SI",IF(Cumplimiento!E9="SI",TRUE,FALSE),TRUE),IF(Cumplimiento!$C$10="SI",IF(Cumplimiento!E10="SI",TRUE,FALSE),TRUE),IF(Cumplimiento!$C$11="SI",IF(Cumplimiento!E11="SI",TRUE,FALSE),TRUE),IF(Cumplimiento!$C$12="SI",IF(Cumplimiento!E12="SI",TRUE,FALSE),TRUE),IF(Cumplimiento!$C$13="SI",IF(Cumplimiento!E13="SI",TRUE,FALSE),TRUE),IF(Cumplimiento!$C$14="SI",IF(Cumplimiento!E14="SI",TRUE,FALSE),TRUE),IF(Cumplimiento!$C$15="SI",IF(Cumplimiento!E15="SI",TRUE,FALSE),TRUE),IF(Cumplimiento!$C$16="SI",IF(Cumplimiento!E16="SI",TRUE,FALSE),TRUE),IF(Cumplimiento!$C$17="SI",IF(Cumplimiento!E17="SI",TRUE,FALSE),TRUE),IF(Cumplimiento!$C$18="SI",IF(Cumplimiento!E18="SI",TRUE,FALSE),TRUE),IF(Cumplimiento!$C$19="SI",IF(Cumplimiento!E19="SI",TRUE,FALSE),TRUE),IF(Cumplimiento!$C$20="SI",IF(Cumplimiento!E20="SI",TRUE,FALSE),TRUE),IF(Cumplimiento!$C$21="SI",IF(Cumplimiento!E21="SI",TRUE,FALSE),TRUE),IF(Cumplimiento!$C$22="SI",IF(Cumplimiento!E22="SI",TRUE,FALSE),TRUE),IF(Cumplimiento!$C$23="SI",IF(Cumplimiento!E23="SI",TRUE,FALSE),TRUE),IF(Cumplimiento!$C$24="SI",IF(Cumplimiento!E24="SI",TRUE,FALSE),TRUE),IF(Cumplimiento!$C$25="SI",IF(Cumplimiento!E25="SI",TRUE,FALSE),TRUE),IF(Cumplimiento!$C$26="SI",IF(Cumplimiento!E26="SI",TRUE,FALSE),TRUE),IF(Cumplimiento!$C$27="SI",IF(Cumplimiento!E27="SI",TRUE,FALSE),TRUE),IF(Cumplimiento!$C$28="SI",IF(Cumplimiento!E28="SI",TRUE,FALSE),TRUE),IF(Cumplimiento!$C$29="SI",IF(Cumplimiento!E29="SI",TRUE,FALSE),TRUE),IF(Cumplimiento!$C$30="SI",IF(Cumplimiento!E30="SI",TRUE,FALSE),TRUE),IF(Cumplimiento!$C$31="SI",IF(Cumplimiento!E31="SI",TRUE,FALSE),TRUE),IF(Cumplimiento!$C$32="SI",IF(Cumplimiento!E32="SI",TRUE,FALSE),TRUE),IF(Cumplimiento!$C$33="SI",IF(Cumplimiento!E33="SI",TRUE,FALSE),TRUE),IF(Cumplimiento!$C$34="SI",IF(Cumplimiento!E34="SI",TRUE,FALSE),TRUE),IF(Cumplimiento!$C$35="SI",IF(Cumplimiento!E35="SI",TRUE,FALSE),TRUE),IF(Cumplimiento!$C$36="SI",IF(Cumplimiento!E36="SI",TRUE,FALSE),TRUE),IF(Cumplimiento!$C$37="SI",IF(Cumplimiento!E37="SI",TRUE,FALSE),TRUE)),"Cumple","No cumple")</f>
        <v>No cumple</v>
      </c>
      <c r="D4" s="2" t="str">
        <f>IF(AND(IF(Cumplimiento!$C$4="SI",IF(Cumplimiento!F4="SI",TRUE,FALSE),TRUE),IF(Cumplimiento!$C$5="SI",IF(Cumplimiento!F5="SI",TRUE,FALSE),TRUE),IF(Cumplimiento!$C$6="SI",IF(Cumplimiento!F6="SI",TRUE,FALSE),TRUE),IF(Cumplimiento!$C$7="SI",IF(Cumplimiento!F7="SI",TRUE,FALSE),TRUE),IF(Cumplimiento!$C$8="SI",IF(Cumplimiento!F8="SI",TRUE,FALSE),TRUE),IF(Cumplimiento!$C$9="SI",IF(Cumplimiento!F9="SI",TRUE,FALSE),TRUE),IF(Cumplimiento!$C$10="SI",IF(Cumplimiento!F10="SI",TRUE,FALSE),TRUE),IF(Cumplimiento!$C$11="SI",IF(Cumplimiento!F11="SI",TRUE,FALSE),TRUE),IF(Cumplimiento!$C$12="SI",IF(Cumplimiento!F12="SI",TRUE,FALSE),TRUE),IF(Cumplimiento!$C$13="SI",IF(Cumplimiento!F13="SI",TRUE,FALSE),TRUE),IF(Cumplimiento!$C$14="SI",IF(Cumplimiento!F14="SI",TRUE,FALSE),TRUE),IF(Cumplimiento!$C$15="SI",IF(Cumplimiento!F15="SI",TRUE,FALSE),TRUE),IF(Cumplimiento!$C$16="SI",IF(Cumplimiento!F16="SI",TRUE,FALSE),TRUE),IF(Cumplimiento!$C$17="SI",IF(Cumplimiento!F17="SI",TRUE,FALSE),TRUE),IF(Cumplimiento!$C$18="SI",IF(Cumplimiento!F18="SI",TRUE,FALSE),TRUE),IF(Cumplimiento!$C$19="SI",IF(Cumplimiento!F19="SI",TRUE,FALSE),TRUE),IF(Cumplimiento!$C$20="SI",IF(Cumplimiento!F20="SI",TRUE,FALSE),TRUE),IF(Cumplimiento!$C$21="SI",IF(Cumplimiento!F21="SI",TRUE,FALSE),TRUE),IF(Cumplimiento!$C$22="SI",IF(Cumplimiento!F22="SI",TRUE,FALSE),TRUE),IF(Cumplimiento!$C$23="SI",IF(Cumplimiento!F23="SI",TRUE,FALSE),TRUE),IF(Cumplimiento!$C$24="SI",IF(Cumplimiento!F24="SI",TRUE,FALSE),TRUE),IF(Cumplimiento!$C$25="SI",IF(Cumplimiento!F25="SI",TRUE,FALSE),TRUE),IF(Cumplimiento!$C$26="SI",IF(Cumplimiento!F26="SI",TRUE,FALSE),TRUE),IF(Cumplimiento!$C$27="SI",IF(Cumplimiento!F27="SI",TRUE,FALSE),TRUE),IF(Cumplimiento!$C$28="SI",IF(Cumplimiento!F28="SI",TRUE,FALSE),TRUE),IF(Cumplimiento!$C$29="SI",IF(Cumplimiento!F29="SI",TRUE,FALSE),TRUE),IF(Cumplimiento!$C$30="SI",IF(Cumplimiento!F30="SI",TRUE,FALSE),TRUE),IF(Cumplimiento!$C$31="SI",IF(Cumplimiento!F31="SI",TRUE,FALSE),TRUE),IF(Cumplimiento!$C$32="SI",IF(Cumplimiento!F32="SI",TRUE,FALSE),TRUE),IF(Cumplimiento!$C$33="SI",IF(Cumplimiento!F33="SI",TRUE,FALSE),TRUE),IF(Cumplimiento!$C$34="SI",IF(Cumplimiento!F34="SI",TRUE,FALSE),TRUE),IF(Cumplimiento!$C$35="SI",IF(Cumplimiento!F35="SI",TRUE,FALSE),TRUE),IF(Cumplimiento!$C$36="SI",IF(Cumplimiento!F36="SI",TRUE,FALSE),TRUE),IF(Cumplimiento!$C$37="SI",IF(Cumplimiento!F37="SI",TRUE,FALSE),TRUE)),"Cumple","No cumple")</f>
        <v>No cumple</v>
      </c>
      <c r="E4" s="2" t="str">
        <f>IF(AND(IF(Cumplimiento!$C$4="SI",IF(Cumplimiento!G4="SI",TRUE,FALSE),TRUE),IF(Cumplimiento!$C$5="SI",IF(Cumplimiento!G5="SI",TRUE,FALSE),TRUE),IF(Cumplimiento!$C$6="SI",IF(Cumplimiento!G6="SI",TRUE,FALSE),TRUE),IF(Cumplimiento!$C$7="SI",IF(Cumplimiento!G7="SI",TRUE,FALSE),TRUE),IF(Cumplimiento!$C$8="SI",IF(Cumplimiento!G8="SI",TRUE,FALSE),TRUE),IF(Cumplimiento!$C$9="SI",IF(Cumplimiento!G9="SI",TRUE,FALSE),TRUE),IF(Cumplimiento!$C$10="SI",IF(Cumplimiento!G10="SI",TRUE,FALSE),TRUE),IF(Cumplimiento!$C$11="SI",IF(Cumplimiento!G11="SI",TRUE,FALSE),TRUE),IF(Cumplimiento!$C$12="SI",IF(Cumplimiento!G12="SI",TRUE,FALSE),TRUE),IF(Cumplimiento!$C$13="SI",IF(Cumplimiento!G13="SI",TRUE,FALSE),TRUE),IF(Cumplimiento!$C$14="SI",IF(Cumplimiento!G14="SI",TRUE,FALSE),TRUE),IF(Cumplimiento!$C$15="SI",IF(Cumplimiento!G15="SI",TRUE,FALSE),TRUE),IF(Cumplimiento!$C$16="SI",IF(Cumplimiento!G16="SI",TRUE,FALSE),TRUE),IF(Cumplimiento!$C$17="SI",IF(Cumplimiento!G17="SI",TRUE,FALSE),TRUE),IF(Cumplimiento!$C$18="SI",IF(Cumplimiento!G18="SI",TRUE,FALSE),TRUE),IF(Cumplimiento!$C$19="SI",IF(Cumplimiento!G19="SI",TRUE,FALSE),TRUE),IF(Cumplimiento!$C$20="SI",IF(Cumplimiento!G20="SI",TRUE,FALSE),TRUE),IF(Cumplimiento!$C$21="SI",IF(Cumplimiento!G21="SI",TRUE,FALSE),TRUE),IF(Cumplimiento!$C$22="SI",IF(Cumplimiento!G22="SI",TRUE,FALSE),TRUE),IF(Cumplimiento!$C$23="SI",IF(Cumplimiento!G23="SI",TRUE,FALSE),TRUE),IF(Cumplimiento!$C$24="SI",IF(Cumplimiento!G24="SI",TRUE,FALSE),TRUE),IF(Cumplimiento!$C$25="SI",IF(Cumplimiento!G25="SI",TRUE,FALSE),TRUE),IF(Cumplimiento!$C$26="SI",IF(Cumplimiento!G26="SI",TRUE,FALSE),TRUE),IF(Cumplimiento!$C$27="SI",IF(Cumplimiento!G27="SI",TRUE,FALSE),TRUE),IF(Cumplimiento!$C$28="SI",IF(Cumplimiento!G28="SI",TRUE,FALSE),TRUE),IF(Cumplimiento!$C$29="SI",IF(Cumplimiento!G29="SI",TRUE,FALSE),TRUE),IF(Cumplimiento!$C$30="SI",IF(Cumplimiento!G30="SI",TRUE,FALSE),TRUE),IF(Cumplimiento!$C$31="SI",IF(Cumplimiento!G31="SI",TRUE,FALSE),TRUE),IF(Cumplimiento!$C$32="SI",IF(Cumplimiento!G32="SI",TRUE,FALSE),TRUE),IF(Cumplimiento!$C$33="SI",IF(Cumplimiento!G33="SI",TRUE,FALSE),TRUE),IF(Cumplimiento!$C$34="SI",IF(Cumplimiento!G34="SI",TRUE,FALSE),TRUE),IF(Cumplimiento!$C$35="SI",IF(Cumplimiento!G35="SI",TRUE,FALSE),TRUE),IF(Cumplimiento!$C$36="SI",IF(Cumplimiento!G36="SI",TRUE,FALSE),TRUE),IF(Cumplimiento!$C$37="SI",IF(Cumplimiento!G37="SI",TRUE,FALSE),TRUE)),"Cumple","No cumple")</f>
        <v>Cumple</v>
      </c>
      <c r="F4" s="2" t="str">
        <f>IF(AND(IF(Cumplimiento!$C$4="SI",IF(Cumplimiento!H4="SI",TRUE,FALSE),TRUE),IF(Cumplimiento!$C$5="SI",IF(Cumplimiento!H5="SI",TRUE,FALSE),TRUE),IF(Cumplimiento!$C$6="SI",IF(Cumplimiento!H6="SI",TRUE,FALSE),TRUE),IF(Cumplimiento!$C$7="SI",IF(Cumplimiento!H7="SI",TRUE,FALSE),TRUE),IF(Cumplimiento!$C$8="SI",IF(Cumplimiento!H8="SI",TRUE,FALSE),TRUE),IF(Cumplimiento!$C$9="SI",IF(Cumplimiento!H9="SI",TRUE,FALSE),TRUE),IF(Cumplimiento!$C$10="SI",IF(Cumplimiento!H10="SI",TRUE,FALSE),TRUE),IF(Cumplimiento!$C$11="SI",IF(Cumplimiento!H11="SI",TRUE,FALSE),TRUE),IF(Cumplimiento!$C$12="SI",IF(Cumplimiento!H12="SI",TRUE,FALSE),TRUE),IF(Cumplimiento!$C$13="SI",IF(Cumplimiento!H13="SI",TRUE,FALSE),TRUE),IF(Cumplimiento!$C$14="SI",IF(Cumplimiento!H14="SI",TRUE,FALSE),TRUE),IF(Cumplimiento!$C$15="SI",IF(Cumplimiento!H15="SI",TRUE,FALSE),TRUE),IF(Cumplimiento!$C$16="SI",IF(Cumplimiento!H16="SI",TRUE,FALSE),TRUE),IF(Cumplimiento!$C$17="SI",IF(Cumplimiento!H17="SI",TRUE,FALSE),TRUE),IF(Cumplimiento!$C$18="SI",IF(Cumplimiento!H18="SI",TRUE,FALSE),TRUE),IF(Cumplimiento!$C$19="SI",IF(Cumplimiento!H19="SI",TRUE,FALSE),TRUE),IF(Cumplimiento!$C$20="SI",IF(Cumplimiento!H20="SI",TRUE,FALSE),TRUE),IF(Cumplimiento!$C$21="SI",IF(Cumplimiento!H21="SI",TRUE,FALSE),TRUE),IF(Cumplimiento!$C$22="SI",IF(Cumplimiento!H22="SI",TRUE,FALSE),TRUE),IF(Cumplimiento!$C$23="SI",IF(Cumplimiento!H23="SI",TRUE,FALSE),TRUE),IF(Cumplimiento!$C$24="SI",IF(Cumplimiento!H24="SI",TRUE,FALSE),TRUE),IF(Cumplimiento!$C$25="SI",IF(Cumplimiento!H25="SI",TRUE,FALSE),TRUE),IF(Cumplimiento!$C$26="SI",IF(Cumplimiento!H26="SI",TRUE,FALSE),TRUE),IF(Cumplimiento!$C$27="SI",IF(Cumplimiento!H27="SI",TRUE,FALSE),TRUE),IF(Cumplimiento!$C$28="SI",IF(Cumplimiento!H28="SI",TRUE,FALSE),TRUE),IF(Cumplimiento!$C$29="SI",IF(Cumplimiento!H29="SI",TRUE,FALSE),TRUE),IF(Cumplimiento!$C$30="SI",IF(Cumplimiento!H30="SI",TRUE,FALSE),TRUE),IF(Cumplimiento!$C$31="SI",IF(Cumplimiento!H31="SI",TRUE,FALSE),TRUE),IF(Cumplimiento!$C$32="SI",IF(Cumplimiento!H32="SI",TRUE,FALSE),TRUE),IF(Cumplimiento!$C$33="SI",IF(Cumplimiento!H33="SI",TRUE,FALSE),TRUE),IF(Cumplimiento!$C$34="SI",IF(Cumplimiento!H34="SI",TRUE,FALSE),TRUE),IF(Cumplimiento!$C$35="SI",IF(Cumplimiento!H35="SI",TRUE,FALSE),TRUE),IF(Cumplimiento!$C$36="SI",IF(Cumplimiento!H36="SI",TRUE,FALSE),TRUE),IF(Cumplimiento!$C$37="SI",IF(Cumplimiento!H37="SI",TRUE,FALSE),TRUE)),"Cumple","No cumple")</f>
        <v>Cumple</v>
      </c>
    </row>
  </sheetData>
  <conditionalFormatting sqref="B4:F4">
    <cfRule type="cellIs" dxfId="20" priority="2" operator="equal">
      <formula>"Cumple"</formula>
    </cfRule>
    <cfRule type="cellIs" dxfId="19" priority="1" operator="equal">
      <formula>"No cumple"</formula>
    </cfRule>
  </conditionalFormatting>
  <pageMargins left="0.7" right="0.7" top="0.75" bottom="0.75" header="0.3" footer="0.3"/>
  <pageSetup orientation="portrait" horizontalDpi="4294967293"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D37"/>
  <sheetViews>
    <sheetView workbookViewId="0">
      <selection activeCell="I33" sqref="I33"/>
    </sheetView>
  </sheetViews>
  <sheetFormatPr defaultColWidth="11.42578125" defaultRowHeight="15" x14ac:dyDescent="0.25"/>
  <cols>
    <col min="2" max="2" width="5.5703125" bestFit="1" customWidth="1"/>
    <col min="3" max="3" width="53.7109375" bestFit="1" customWidth="1"/>
    <col min="4" max="4" width="12.140625" bestFit="1" customWidth="1"/>
  </cols>
  <sheetData>
    <row r="2" spans="1:4" x14ac:dyDescent="0.25">
      <c r="A2" s="19" t="s">
        <v>11</v>
      </c>
      <c r="B2" s="19"/>
      <c r="C2" s="3" t="s">
        <v>39</v>
      </c>
      <c r="D2" s="3" t="s">
        <v>45</v>
      </c>
    </row>
    <row r="3" spans="1:4" x14ac:dyDescent="0.25">
      <c r="A3" s="15" t="s">
        <v>10</v>
      </c>
      <c r="B3" s="17">
        <v>0.15</v>
      </c>
      <c r="C3" s="1" t="s">
        <v>3</v>
      </c>
      <c r="D3" s="4">
        <v>1.4999999999999999E-2</v>
      </c>
    </row>
    <row r="4" spans="1:4" x14ac:dyDescent="0.25">
      <c r="A4" s="15"/>
      <c r="B4" s="17"/>
      <c r="C4" s="1" t="s">
        <v>9</v>
      </c>
      <c r="D4" s="4">
        <v>1.4999999999999999E-2</v>
      </c>
    </row>
    <row r="5" spans="1:4" x14ac:dyDescent="0.25">
      <c r="A5" s="15"/>
      <c r="B5" s="17"/>
      <c r="C5" s="1" t="s">
        <v>2</v>
      </c>
      <c r="D5" s="4">
        <v>1.4999999999999999E-2</v>
      </c>
    </row>
    <row r="6" spans="1:4" x14ac:dyDescent="0.25">
      <c r="A6" s="15"/>
      <c r="B6" s="17"/>
      <c r="C6" s="1" t="s">
        <v>0</v>
      </c>
      <c r="D6" s="4">
        <v>1.4999999999999999E-2</v>
      </c>
    </row>
    <row r="7" spans="1:4" x14ac:dyDescent="0.25">
      <c r="A7" s="15"/>
      <c r="B7" s="17"/>
      <c r="C7" s="1" t="s">
        <v>7</v>
      </c>
      <c r="D7" s="4">
        <v>1.4999999999999999E-2</v>
      </c>
    </row>
    <row r="8" spans="1:4" x14ac:dyDescent="0.25">
      <c r="A8" s="15"/>
      <c r="B8" s="17"/>
      <c r="C8" s="1" t="s">
        <v>6</v>
      </c>
      <c r="D8" s="4">
        <v>1.4999999999999999E-2</v>
      </c>
    </row>
    <row r="9" spans="1:4" x14ac:dyDescent="0.25">
      <c r="A9" s="15"/>
      <c r="B9" s="17"/>
      <c r="C9" s="1" t="s">
        <v>1</v>
      </c>
      <c r="D9" s="4">
        <v>1.4999999999999999E-2</v>
      </c>
    </row>
    <row r="10" spans="1:4" x14ac:dyDescent="0.25">
      <c r="A10" s="15"/>
      <c r="B10" s="17"/>
      <c r="C10" s="1" t="s">
        <v>8</v>
      </c>
      <c r="D10" s="4">
        <v>1.4999999999999999E-2</v>
      </c>
    </row>
    <row r="11" spans="1:4" x14ac:dyDescent="0.25">
      <c r="A11" s="15"/>
      <c r="B11" s="17"/>
      <c r="C11" s="1" t="s">
        <v>4</v>
      </c>
      <c r="D11" s="4">
        <v>1.4999999999999999E-2</v>
      </c>
    </row>
    <row r="12" spans="1:4" x14ac:dyDescent="0.25">
      <c r="A12" s="15"/>
      <c r="B12" s="17"/>
      <c r="C12" s="1" t="s">
        <v>5</v>
      </c>
      <c r="D12" s="4">
        <v>1.4999999999999999E-2</v>
      </c>
    </row>
    <row r="13" spans="1:4" ht="15" customHeight="1" x14ac:dyDescent="0.25">
      <c r="A13" s="15" t="s">
        <v>22</v>
      </c>
      <c r="B13" s="17">
        <v>0.25</v>
      </c>
      <c r="C13" s="1" t="s">
        <v>12</v>
      </c>
      <c r="D13" s="4">
        <f>0.25/COUNTA($C$13:$C$22)</f>
        <v>2.5000000000000001E-2</v>
      </c>
    </row>
    <row r="14" spans="1:4" x14ac:dyDescent="0.25">
      <c r="A14" s="15"/>
      <c r="B14" s="18"/>
      <c r="C14" s="1" t="s">
        <v>13</v>
      </c>
      <c r="D14" s="4">
        <f>0.25/COUNTA($C$13:$C$22)</f>
        <v>2.5000000000000001E-2</v>
      </c>
    </row>
    <row r="15" spans="1:4" x14ac:dyDescent="0.25">
      <c r="A15" s="15"/>
      <c r="B15" s="18"/>
      <c r="C15" s="1" t="s">
        <v>14</v>
      </c>
      <c r="D15" s="4">
        <f t="shared" ref="D15:D22" si="0">0.25/COUNTA($C$13:$C$22)</f>
        <v>2.5000000000000001E-2</v>
      </c>
    </row>
    <row r="16" spans="1:4" x14ac:dyDescent="0.25">
      <c r="A16" s="15"/>
      <c r="B16" s="18"/>
      <c r="C16" s="1" t="s">
        <v>15</v>
      </c>
      <c r="D16" s="4">
        <f t="shared" si="0"/>
        <v>2.5000000000000001E-2</v>
      </c>
    </row>
    <row r="17" spans="1:4" x14ac:dyDescent="0.25">
      <c r="A17" s="15"/>
      <c r="B17" s="18"/>
      <c r="C17" s="1" t="s">
        <v>16</v>
      </c>
      <c r="D17" s="4">
        <f t="shared" si="0"/>
        <v>2.5000000000000001E-2</v>
      </c>
    </row>
    <row r="18" spans="1:4" x14ac:dyDescent="0.25">
      <c r="A18" s="15"/>
      <c r="B18" s="18"/>
      <c r="C18" s="1" t="s">
        <v>17</v>
      </c>
      <c r="D18" s="4">
        <f t="shared" si="0"/>
        <v>2.5000000000000001E-2</v>
      </c>
    </row>
    <row r="19" spans="1:4" x14ac:dyDescent="0.25">
      <c r="A19" s="15"/>
      <c r="B19" s="18"/>
      <c r="C19" s="1" t="s">
        <v>19</v>
      </c>
      <c r="D19" s="4">
        <f t="shared" si="0"/>
        <v>2.5000000000000001E-2</v>
      </c>
    </row>
    <row r="20" spans="1:4" x14ac:dyDescent="0.25">
      <c r="A20" s="15"/>
      <c r="B20" s="18"/>
      <c r="C20" s="1" t="s">
        <v>18</v>
      </c>
      <c r="D20" s="4">
        <f t="shared" si="0"/>
        <v>2.5000000000000001E-2</v>
      </c>
    </row>
    <row r="21" spans="1:4" x14ac:dyDescent="0.25">
      <c r="A21" s="15"/>
      <c r="B21" s="18"/>
      <c r="C21" s="1" t="s">
        <v>21</v>
      </c>
      <c r="D21" s="4">
        <f t="shared" si="0"/>
        <v>2.5000000000000001E-2</v>
      </c>
    </row>
    <row r="22" spans="1:4" x14ac:dyDescent="0.25">
      <c r="A22" s="15"/>
      <c r="B22" s="20"/>
      <c r="C22" s="1" t="s">
        <v>20</v>
      </c>
      <c r="D22" s="4">
        <f t="shared" si="0"/>
        <v>2.5000000000000001E-2</v>
      </c>
    </row>
    <row r="23" spans="1:4" ht="15" customHeight="1" x14ac:dyDescent="0.25">
      <c r="A23" s="15" t="s">
        <v>32</v>
      </c>
      <c r="B23" s="17">
        <v>0.35</v>
      </c>
      <c r="C23" s="1" t="s">
        <v>30</v>
      </c>
      <c r="D23" s="4">
        <f>0.35/COUNTA($C$23:$C$31)</f>
        <v>3.888888888888889E-2</v>
      </c>
    </row>
    <row r="24" spans="1:4" x14ac:dyDescent="0.25">
      <c r="A24" s="15"/>
      <c r="B24" s="18"/>
      <c r="C24" s="1" t="s">
        <v>25</v>
      </c>
      <c r="D24" s="4">
        <f t="shared" ref="D24:D31" si="1">0.35/COUNTA($C$23:$C$31)</f>
        <v>3.888888888888889E-2</v>
      </c>
    </row>
    <row r="25" spans="1:4" x14ac:dyDescent="0.25">
      <c r="A25" s="15"/>
      <c r="B25" s="18"/>
      <c r="C25" s="1" t="s">
        <v>23</v>
      </c>
      <c r="D25" s="4">
        <f t="shared" si="1"/>
        <v>3.888888888888889E-2</v>
      </c>
    </row>
    <row r="26" spans="1:4" x14ac:dyDescent="0.25">
      <c r="A26" s="15"/>
      <c r="B26" s="18"/>
      <c r="C26" s="1" t="s">
        <v>27</v>
      </c>
      <c r="D26" s="4">
        <f t="shared" si="1"/>
        <v>3.888888888888889E-2</v>
      </c>
    </row>
    <row r="27" spans="1:4" x14ac:dyDescent="0.25">
      <c r="A27" s="15"/>
      <c r="B27" s="18"/>
      <c r="C27" s="1" t="s">
        <v>28</v>
      </c>
      <c r="D27" s="4">
        <f t="shared" si="1"/>
        <v>3.888888888888889E-2</v>
      </c>
    </row>
    <row r="28" spans="1:4" x14ac:dyDescent="0.25">
      <c r="A28" s="15"/>
      <c r="B28" s="18"/>
      <c r="C28" s="1" t="s">
        <v>29</v>
      </c>
      <c r="D28" s="4">
        <f t="shared" si="1"/>
        <v>3.888888888888889E-2</v>
      </c>
    </row>
    <row r="29" spans="1:4" x14ac:dyDescent="0.25">
      <c r="A29" s="15"/>
      <c r="B29" s="18"/>
      <c r="C29" s="1" t="s">
        <v>31</v>
      </c>
      <c r="D29" s="4">
        <f t="shared" si="1"/>
        <v>3.888888888888889E-2</v>
      </c>
    </row>
    <row r="30" spans="1:4" x14ac:dyDescent="0.25">
      <c r="A30" s="15"/>
      <c r="B30" s="18"/>
      <c r="C30" s="1" t="s">
        <v>26</v>
      </c>
      <c r="D30" s="4">
        <f t="shared" si="1"/>
        <v>3.888888888888889E-2</v>
      </c>
    </row>
    <row r="31" spans="1:4" x14ac:dyDescent="0.25">
      <c r="A31" s="15"/>
      <c r="B31" s="18"/>
      <c r="C31" s="1" t="s">
        <v>24</v>
      </c>
      <c r="D31" s="4">
        <f t="shared" si="1"/>
        <v>3.888888888888889E-2</v>
      </c>
    </row>
    <row r="32" spans="1:4" ht="15" customHeight="1" x14ac:dyDescent="0.25">
      <c r="A32" s="15" t="s">
        <v>38</v>
      </c>
      <c r="B32" s="17">
        <f>SUM(D32:D36)</f>
        <v>0.25</v>
      </c>
      <c r="C32" s="1" t="s">
        <v>35</v>
      </c>
      <c r="D32" s="5">
        <f>0.25/COUNTA($C$32:$C$36)</f>
        <v>0.05</v>
      </c>
    </row>
    <row r="33" spans="1:4" x14ac:dyDescent="0.25">
      <c r="A33" s="15"/>
      <c r="B33" s="18"/>
      <c r="C33" s="1" t="s">
        <v>33</v>
      </c>
      <c r="D33" s="5">
        <f t="shared" ref="D33:D36" si="2">0.25/COUNTA($C$32:$C$36)</f>
        <v>0.05</v>
      </c>
    </row>
    <row r="34" spans="1:4" x14ac:dyDescent="0.25">
      <c r="A34" s="15"/>
      <c r="B34" s="18"/>
      <c r="C34" s="1" t="s">
        <v>34</v>
      </c>
      <c r="D34" s="5">
        <f t="shared" si="2"/>
        <v>0.05</v>
      </c>
    </row>
    <row r="35" spans="1:4" x14ac:dyDescent="0.25">
      <c r="A35" s="15"/>
      <c r="B35" s="18"/>
      <c r="C35" s="1" t="s">
        <v>36</v>
      </c>
      <c r="D35" s="5">
        <f t="shared" si="2"/>
        <v>0.05</v>
      </c>
    </row>
    <row r="36" spans="1:4" x14ac:dyDescent="0.25">
      <c r="A36" s="15"/>
      <c r="B36" s="18"/>
      <c r="C36" s="1" t="s">
        <v>37</v>
      </c>
      <c r="D36" s="5">
        <f t="shared" si="2"/>
        <v>0.05</v>
      </c>
    </row>
    <row r="37" spans="1:4" x14ac:dyDescent="0.25">
      <c r="A37" s="11" t="s">
        <v>46</v>
      </c>
      <c r="B37" s="6">
        <f>SUM(B3:B36)</f>
        <v>1</v>
      </c>
      <c r="C37" s="1"/>
      <c r="D37" s="6">
        <f>SUM(D3:D36)</f>
        <v>1</v>
      </c>
    </row>
  </sheetData>
  <mergeCells count="9">
    <mergeCell ref="A32:A36"/>
    <mergeCell ref="B32:B36"/>
    <mergeCell ref="A2:B2"/>
    <mergeCell ref="A3:A12"/>
    <mergeCell ref="B3:B12"/>
    <mergeCell ref="A13:A22"/>
    <mergeCell ref="B13:B22"/>
    <mergeCell ref="A23:A31"/>
    <mergeCell ref="B23:B31"/>
  </mergeCells>
  <conditionalFormatting sqref="B3:B12">
    <cfRule type="cellIs" dxfId="18" priority="22" operator="equal">
      <formula>SUM($D$3:$D$12)</formula>
    </cfRule>
    <cfRule type="cellIs" dxfId="17" priority="23" operator="lessThan">
      <formula>SUM($D$3:$D$12)</formula>
    </cfRule>
    <cfRule type="cellIs" dxfId="16" priority="24" operator="greaterThan">
      <formula>SUMA+$D$3:$D$12</formula>
    </cfRule>
  </conditionalFormatting>
  <conditionalFormatting sqref="D37">
    <cfRule type="cellIs" dxfId="15" priority="10" operator="equal">
      <formula>1</formula>
    </cfRule>
    <cfRule type="cellIs" dxfId="14" priority="11" operator="lessThan">
      <formula>1</formula>
    </cfRule>
    <cfRule type="cellIs" dxfId="13" priority="12" operator="greaterThan">
      <formula>1</formula>
    </cfRule>
  </conditionalFormatting>
  <conditionalFormatting sqref="B13">
    <cfRule type="cellIs" dxfId="12" priority="26" operator="lessThan">
      <formula>SUM($D$13:$D$22)</formula>
    </cfRule>
    <cfRule type="cellIs" dxfId="11" priority="27" operator="greaterThan">
      <formula>SUM($D$13:$D$22)</formula>
    </cfRule>
    <cfRule type="cellIs" dxfId="10" priority="25" operator="equal">
      <formula>SUM($D$13:$D$22)</formula>
    </cfRule>
  </conditionalFormatting>
  <conditionalFormatting sqref="B23">
    <cfRule type="cellIs" dxfId="9" priority="7" operator="equal">
      <formula>SUM($D$23:$D$31)</formula>
    </cfRule>
    <cfRule type="cellIs" dxfId="8" priority="8" operator="lessThan">
      <formula>SUM($D$23:$D$31)</formula>
    </cfRule>
    <cfRule type="cellIs" dxfId="7" priority="9" operator="greaterThan">
      <formula>SUM($D$23:$D$31)</formula>
    </cfRule>
  </conditionalFormatting>
  <conditionalFormatting sqref="B37">
    <cfRule type="cellIs" dxfId="6" priority="4" operator="equal">
      <formula>1</formula>
    </cfRule>
    <cfRule type="cellIs" dxfId="5" priority="5" operator="lessThan">
      <formula>1</formula>
    </cfRule>
    <cfRule type="cellIs" dxfId="4" priority="6" operator="greaterThan">
      <formula>1</formula>
    </cfRule>
  </conditionalFormatting>
  <conditionalFormatting sqref="B32">
    <cfRule type="cellIs" dxfId="3" priority="1" operator="equal">
      <formula>SUM($D$32:$D$36)</formula>
    </cfRule>
    <cfRule type="cellIs" dxfId="2" priority="2" operator="lessThan">
      <formula>SUM($D$32:$D$36)</formula>
    </cfRule>
    <cfRule type="cellIs" dxfId="1" priority="3" operator="greaterThan">
      <formula>SUM($D$32:$D$36)</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6"/>
  <sheetViews>
    <sheetView topLeftCell="C28" workbookViewId="0">
      <selection activeCell="H36" sqref="H36"/>
    </sheetView>
  </sheetViews>
  <sheetFormatPr defaultColWidth="11.42578125" defaultRowHeight="15" x14ac:dyDescent="0.25"/>
  <cols>
    <col min="2" max="2" width="53.7109375" bestFit="1" customWidth="1"/>
    <col min="3" max="3" width="74" customWidth="1"/>
    <col min="4" max="4" width="12.5703125" bestFit="1" customWidth="1"/>
    <col min="7" max="7" width="14.42578125" bestFit="1" customWidth="1"/>
  </cols>
  <sheetData>
    <row r="1" spans="1:8" x14ac:dyDescent="0.25">
      <c r="D1" s="21" t="s">
        <v>52</v>
      </c>
      <c r="E1" s="21"/>
      <c r="F1" s="21"/>
      <c r="G1" s="21"/>
      <c r="H1" s="21"/>
    </row>
    <row r="2" spans="1:8" x14ac:dyDescent="0.25">
      <c r="A2" s="7" t="s">
        <v>11</v>
      </c>
      <c r="B2" s="7" t="s">
        <v>39</v>
      </c>
      <c r="C2" s="7" t="s">
        <v>51</v>
      </c>
      <c r="D2" s="12" t="str">
        <f>'Datos Generales'!$E$5</f>
        <v>Google Drive</v>
      </c>
      <c r="E2" s="12" t="str">
        <f>'Datos Generales'!$E$6</f>
        <v>Dropbox</v>
      </c>
      <c r="F2" s="12" t="str">
        <f>'Datos Generales'!$E$7</f>
        <v>Mega</v>
      </c>
      <c r="G2" s="13" t="str">
        <f>'Datos Generales'!$E$8</f>
        <v>Tresorit</v>
      </c>
      <c r="H2" s="13" t="str">
        <f>'Datos Generales'!$E$9</f>
        <v>Spideroak</v>
      </c>
    </row>
    <row r="3" spans="1:8" ht="30" x14ac:dyDescent="0.25">
      <c r="A3" s="14" t="s">
        <v>47</v>
      </c>
      <c r="B3" s="1" t="s">
        <v>3</v>
      </c>
      <c r="C3" s="9" t="s">
        <v>80</v>
      </c>
      <c r="D3" s="1"/>
      <c r="E3" s="1"/>
      <c r="F3" s="1"/>
      <c r="G3" s="1" t="s">
        <v>118</v>
      </c>
      <c r="H3" s="1" t="s">
        <v>119</v>
      </c>
    </row>
    <row r="4" spans="1:8" ht="45" x14ac:dyDescent="0.25">
      <c r="A4" s="14"/>
      <c r="B4" s="1" t="s">
        <v>9</v>
      </c>
      <c r="C4" s="9" t="s">
        <v>81</v>
      </c>
      <c r="D4" s="1"/>
      <c r="E4" s="1"/>
      <c r="F4" s="1"/>
      <c r="G4" s="1" t="s">
        <v>119</v>
      </c>
      <c r="H4" s="1" t="s">
        <v>119</v>
      </c>
    </row>
    <row r="5" spans="1:8" ht="30" x14ac:dyDescent="0.25">
      <c r="A5" s="14"/>
      <c r="B5" s="1" t="s">
        <v>2</v>
      </c>
      <c r="C5" s="9" t="s">
        <v>82</v>
      </c>
      <c r="D5" s="1"/>
      <c r="E5" s="1"/>
      <c r="F5" s="1"/>
      <c r="G5" s="1" t="s">
        <v>119</v>
      </c>
      <c r="H5" s="1" t="s">
        <v>118</v>
      </c>
    </row>
    <row r="6" spans="1:8" ht="30" x14ac:dyDescent="0.25">
      <c r="A6" s="14"/>
      <c r="B6" s="1" t="s">
        <v>0</v>
      </c>
      <c r="C6" s="9" t="s">
        <v>83</v>
      </c>
      <c r="D6" s="1"/>
      <c r="E6" s="1"/>
      <c r="F6" s="1"/>
      <c r="G6" s="1" t="s">
        <v>119</v>
      </c>
      <c r="H6" s="1" t="s">
        <v>119</v>
      </c>
    </row>
    <row r="7" spans="1:8" ht="30" x14ac:dyDescent="0.25">
      <c r="A7" s="14"/>
      <c r="B7" s="1" t="s">
        <v>7</v>
      </c>
      <c r="C7" s="9" t="s">
        <v>84</v>
      </c>
      <c r="D7" s="1"/>
      <c r="E7" s="1"/>
      <c r="F7" s="1"/>
      <c r="G7" s="1" t="s">
        <v>118</v>
      </c>
      <c r="H7" s="1" t="s">
        <v>118</v>
      </c>
    </row>
    <row r="8" spans="1:8" ht="30" x14ac:dyDescent="0.25">
      <c r="A8" s="14"/>
      <c r="B8" s="1" t="s">
        <v>6</v>
      </c>
      <c r="C8" s="9" t="s">
        <v>85</v>
      </c>
      <c r="D8" s="1"/>
      <c r="E8" s="1"/>
      <c r="F8" s="1"/>
      <c r="G8" s="1" t="s">
        <v>118</v>
      </c>
      <c r="H8" s="1" t="s">
        <v>119</v>
      </c>
    </row>
    <row r="9" spans="1:8" ht="30" x14ac:dyDescent="0.25">
      <c r="A9" s="14"/>
      <c r="B9" s="1" t="s">
        <v>1</v>
      </c>
      <c r="C9" s="9" t="s">
        <v>86</v>
      </c>
      <c r="D9" s="1"/>
      <c r="E9" s="1"/>
      <c r="F9" s="1"/>
      <c r="G9" s="1" t="s">
        <v>118</v>
      </c>
      <c r="H9" s="1" t="s">
        <v>118</v>
      </c>
    </row>
    <row r="10" spans="1:8" ht="45" x14ac:dyDescent="0.25">
      <c r="A10" s="14"/>
      <c r="B10" s="1" t="s">
        <v>8</v>
      </c>
      <c r="C10" s="9" t="s">
        <v>87</v>
      </c>
      <c r="D10" s="1"/>
      <c r="E10" s="1"/>
      <c r="F10" s="1"/>
      <c r="G10" s="1" t="s">
        <v>118</v>
      </c>
      <c r="H10" s="1" t="s">
        <v>119</v>
      </c>
    </row>
    <row r="11" spans="1:8" ht="45" x14ac:dyDescent="0.25">
      <c r="A11" s="14"/>
      <c r="B11" s="1" t="s">
        <v>4</v>
      </c>
      <c r="C11" s="9" t="s">
        <v>88</v>
      </c>
      <c r="D11" s="1"/>
      <c r="E11" s="1"/>
      <c r="F11" s="1"/>
      <c r="G11" s="1" t="s">
        <v>119</v>
      </c>
      <c r="H11" s="1" t="s">
        <v>121</v>
      </c>
    </row>
    <row r="12" spans="1:8" ht="30" x14ac:dyDescent="0.25">
      <c r="A12" s="14"/>
      <c r="B12" s="1" t="s">
        <v>5</v>
      </c>
      <c r="C12" s="9" t="s">
        <v>89</v>
      </c>
      <c r="D12" s="1"/>
      <c r="E12" s="1"/>
      <c r="F12" s="1"/>
      <c r="G12" s="1" t="s">
        <v>119</v>
      </c>
      <c r="H12" s="1" t="s">
        <v>121</v>
      </c>
    </row>
    <row r="13" spans="1:8" ht="30" x14ac:dyDescent="0.25">
      <c r="A13" s="14" t="s">
        <v>48</v>
      </c>
      <c r="B13" s="1" t="s">
        <v>12</v>
      </c>
      <c r="C13" s="9" t="s">
        <v>90</v>
      </c>
      <c r="D13" s="1"/>
      <c r="E13" s="1"/>
      <c r="F13" s="1"/>
      <c r="G13" s="1" t="s">
        <v>118</v>
      </c>
      <c r="H13" s="1" t="s">
        <v>118</v>
      </c>
    </row>
    <row r="14" spans="1:8" ht="30" x14ac:dyDescent="0.25">
      <c r="A14" s="14"/>
      <c r="B14" s="1" t="s">
        <v>13</v>
      </c>
      <c r="C14" s="9" t="s">
        <v>91</v>
      </c>
      <c r="D14" s="1"/>
      <c r="E14" s="1"/>
      <c r="F14" s="1"/>
      <c r="G14" s="1" t="s">
        <v>120</v>
      </c>
      <c r="H14" s="1" t="s">
        <v>121</v>
      </c>
    </row>
    <row r="15" spans="1:8" ht="30" x14ac:dyDescent="0.25">
      <c r="A15" s="14"/>
      <c r="B15" s="1" t="s">
        <v>14</v>
      </c>
      <c r="C15" s="9" t="s">
        <v>92</v>
      </c>
      <c r="D15" s="1"/>
      <c r="E15" s="1"/>
      <c r="F15" s="1"/>
      <c r="G15" s="1" t="s">
        <v>118</v>
      </c>
      <c r="H15" s="1" t="s">
        <v>119</v>
      </c>
    </row>
    <row r="16" spans="1:8" ht="30" x14ac:dyDescent="0.25">
      <c r="A16" s="14"/>
      <c r="B16" s="1" t="s">
        <v>15</v>
      </c>
      <c r="C16" s="9" t="s">
        <v>53</v>
      </c>
      <c r="D16" s="1"/>
      <c r="E16" s="1"/>
      <c r="F16" s="1"/>
      <c r="G16" s="1" t="s">
        <v>118</v>
      </c>
      <c r="H16" s="1" t="s">
        <v>119</v>
      </c>
    </row>
    <row r="17" spans="1:8" ht="45" x14ac:dyDescent="0.25">
      <c r="A17" s="14"/>
      <c r="B17" s="1" t="s">
        <v>16</v>
      </c>
      <c r="C17" s="9" t="s">
        <v>54</v>
      </c>
      <c r="D17" s="1"/>
      <c r="E17" s="1"/>
      <c r="F17" s="1"/>
      <c r="G17" s="1" t="s">
        <v>118</v>
      </c>
      <c r="H17" s="1" t="s">
        <v>118</v>
      </c>
    </row>
    <row r="18" spans="1:8" ht="45" x14ac:dyDescent="0.25">
      <c r="A18" s="14"/>
      <c r="B18" s="1" t="s">
        <v>17</v>
      </c>
      <c r="C18" s="9" t="s">
        <v>55</v>
      </c>
      <c r="D18" s="1"/>
      <c r="E18" s="1"/>
      <c r="F18" s="1"/>
      <c r="G18" s="1" t="s">
        <v>118</v>
      </c>
      <c r="H18" s="1" t="s">
        <v>118</v>
      </c>
    </row>
    <row r="19" spans="1:8" ht="30" x14ac:dyDescent="0.25">
      <c r="A19" s="14"/>
      <c r="B19" s="1" t="s">
        <v>19</v>
      </c>
      <c r="C19" s="9" t="s">
        <v>56</v>
      </c>
      <c r="D19" s="1"/>
      <c r="E19" s="1"/>
      <c r="F19" s="1"/>
      <c r="G19" s="1" t="s">
        <v>118</v>
      </c>
      <c r="H19" s="1" t="s">
        <v>119</v>
      </c>
    </row>
    <row r="20" spans="1:8" ht="45" x14ac:dyDescent="0.25">
      <c r="A20" s="14"/>
      <c r="B20" s="1" t="s">
        <v>18</v>
      </c>
      <c r="C20" s="9" t="s">
        <v>57</v>
      </c>
      <c r="D20" s="1"/>
      <c r="E20" s="1"/>
      <c r="F20" s="1"/>
      <c r="G20" s="1" t="s">
        <v>119</v>
      </c>
      <c r="H20" s="1" t="s">
        <v>118</v>
      </c>
    </row>
    <row r="21" spans="1:8" ht="30" x14ac:dyDescent="0.25">
      <c r="A21" s="14"/>
      <c r="B21" s="1" t="s">
        <v>21</v>
      </c>
      <c r="C21" s="9" t="s">
        <v>58</v>
      </c>
      <c r="D21" s="1"/>
      <c r="E21" s="1"/>
      <c r="F21" s="1"/>
      <c r="G21" s="1" t="s">
        <v>118</v>
      </c>
      <c r="H21" s="1" t="s">
        <v>118</v>
      </c>
    </row>
    <row r="22" spans="1:8" ht="30" x14ac:dyDescent="0.25">
      <c r="A22" s="14"/>
      <c r="B22" s="1" t="s">
        <v>20</v>
      </c>
      <c r="C22" s="9" t="s">
        <v>59</v>
      </c>
      <c r="D22" s="1"/>
      <c r="E22" s="1"/>
      <c r="F22" s="1"/>
      <c r="G22" s="1" t="s">
        <v>118</v>
      </c>
      <c r="H22" s="1" t="s">
        <v>118</v>
      </c>
    </row>
    <row r="23" spans="1:8" ht="60" x14ac:dyDescent="0.25">
      <c r="A23" s="14" t="s">
        <v>49</v>
      </c>
      <c r="B23" s="1" t="s">
        <v>30</v>
      </c>
      <c r="C23" s="9" t="s">
        <v>93</v>
      </c>
      <c r="D23" s="1"/>
      <c r="E23" s="1"/>
      <c r="F23" s="1"/>
      <c r="G23" s="1" t="s">
        <v>119</v>
      </c>
      <c r="H23" s="1" t="s">
        <v>121</v>
      </c>
    </row>
    <row r="24" spans="1:8" ht="30" x14ac:dyDescent="0.25">
      <c r="A24" s="14"/>
      <c r="B24" s="1" t="s">
        <v>25</v>
      </c>
      <c r="C24" s="9" t="s">
        <v>94</v>
      </c>
      <c r="D24" s="1"/>
      <c r="E24" s="1"/>
      <c r="F24" s="1"/>
      <c r="G24" s="1" t="s">
        <v>118</v>
      </c>
      <c r="H24" s="1" t="s">
        <v>121</v>
      </c>
    </row>
    <row r="25" spans="1:8" ht="30" x14ac:dyDescent="0.25">
      <c r="A25" s="14"/>
      <c r="B25" s="1" t="s">
        <v>23</v>
      </c>
      <c r="C25" s="9" t="s">
        <v>95</v>
      </c>
      <c r="D25" s="1"/>
      <c r="E25" s="1"/>
      <c r="F25" s="1"/>
      <c r="G25" s="1" t="s">
        <v>119</v>
      </c>
      <c r="H25" s="1" t="s">
        <v>118</v>
      </c>
    </row>
    <row r="26" spans="1:8" ht="30" x14ac:dyDescent="0.25">
      <c r="A26" s="14"/>
      <c r="B26" s="1" t="s">
        <v>27</v>
      </c>
      <c r="C26" s="9" t="s">
        <v>96</v>
      </c>
      <c r="D26" s="1"/>
      <c r="E26" s="1"/>
      <c r="F26" s="1"/>
      <c r="G26" s="1" t="s">
        <v>118</v>
      </c>
      <c r="H26" s="1" t="s">
        <v>118</v>
      </c>
    </row>
    <row r="27" spans="1:8" ht="30" x14ac:dyDescent="0.25">
      <c r="A27" s="14"/>
      <c r="B27" s="1" t="s">
        <v>28</v>
      </c>
      <c r="C27" s="9" t="s">
        <v>97</v>
      </c>
      <c r="D27" s="1"/>
      <c r="E27" s="1"/>
      <c r="F27" s="1"/>
      <c r="G27" s="1" t="s">
        <v>118</v>
      </c>
      <c r="H27" s="1" t="s">
        <v>118</v>
      </c>
    </row>
    <row r="28" spans="1:8" ht="30" x14ac:dyDescent="0.25">
      <c r="A28" s="14"/>
      <c r="B28" s="1" t="s">
        <v>29</v>
      </c>
      <c r="C28" s="9" t="s">
        <v>98</v>
      </c>
      <c r="D28" s="1"/>
      <c r="E28" s="1"/>
      <c r="F28" s="1"/>
      <c r="G28" s="1" t="s">
        <v>118</v>
      </c>
      <c r="H28" s="1" t="s">
        <v>118</v>
      </c>
    </row>
    <row r="29" spans="1:8" ht="30" x14ac:dyDescent="0.25">
      <c r="A29" s="14"/>
      <c r="B29" s="1" t="s">
        <v>31</v>
      </c>
      <c r="C29" s="9" t="s">
        <v>99</v>
      </c>
      <c r="D29" s="1"/>
      <c r="E29" s="1"/>
      <c r="F29" s="1"/>
      <c r="G29" s="1" t="s">
        <v>118</v>
      </c>
      <c r="H29" s="1" t="s">
        <v>119</v>
      </c>
    </row>
    <row r="30" spans="1:8" x14ac:dyDescent="0.25">
      <c r="A30" s="14"/>
      <c r="B30" s="1" t="s">
        <v>26</v>
      </c>
      <c r="C30" s="9" t="s">
        <v>100</v>
      </c>
      <c r="D30" s="1"/>
      <c r="E30" s="1"/>
      <c r="F30" s="1"/>
      <c r="G30" s="1" t="s">
        <v>118</v>
      </c>
      <c r="H30" s="1" t="s">
        <v>118</v>
      </c>
    </row>
    <row r="31" spans="1:8" x14ac:dyDescent="0.25">
      <c r="A31" s="14"/>
      <c r="B31" s="1" t="s">
        <v>24</v>
      </c>
      <c r="C31" s="9" t="s">
        <v>101</v>
      </c>
      <c r="D31" s="1"/>
      <c r="E31" s="1"/>
      <c r="F31" s="1"/>
      <c r="G31" s="1" t="s">
        <v>118</v>
      </c>
      <c r="H31" s="1" t="s">
        <v>118</v>
      </c>
    </row>
    <row r="32" spans="1:8" ht="45" x14ac:dyDescent="0.25">
      <c r="A32" s="14" t="s">
        <v>50</v>
      </c>
      <c r="B32" s="1" t="s">
        <v>35</v>
      </c>
      <c r="C32" s="9" t="s">
        <v>102</v>
      </c>
      <c r="D32" s="1"/>
      <c r="E32" s="1"/>
      <c r="F32" s="1"/>
      <c r="G32" s="1" t="s">
        <v>118</v>
      </c>
      <c r="H32" s="1" t="s">
        <v>118</v>
      </c>
    </row>
    <row r="33" spans="1:8" ht="30" x14ac:dyDescent="0.25">
      <c r="A33" s="14"/>
      <c r="B33" s="1" t="s">
        <v>33</v>
      </c>
      <c r="C33" s="9" t="s">
        <v>60</v>
      </c>
      <c r="D33" s="1"/>
      <c r="E33" s="1"/>
      <c r="F33" s="1"/>
      <c r="G33" s="1" t="s">
        <v>119</v>
      </c>
      <c r="H33" s="1" t="s">
        <v>121</v>
      </c>
    </row>
    <row r="34" spans="1:8" ht="30" x14ac:dyDescent="0.25">
      <c r="A34" s="14"/>
      <c r="B34" s="1" t="s">
        <v>34</v>
      </c>
      <c r="C34" s="9" t="s">
        <v>61</v>
      </c>
      <c r="D34" s="1"/>
      <c r="E34" s="1"/>
      <c r="F34" s="1"/>
      <c r="G34" s="1" t="s">
        <v>119</v>
      </c>
      <c r="H34" s="1" t="s">
        <v>119</v>
      </c>
    </row>
    <row r="35" spans="1:8" ht="30" x14ac:dyDescent="0.25">
      <c r="A35" s="14"/>
      <c r="B35" s="1" t="s">
        <v>36</v>
      </c>
      <c r="C35" s="9" t="s">
        <v>62</v>
      </c>
      <c r="D35" s="1"/>
      <c r="E35" s="1"/>
      <c r="F35" s="1"/>
      <c r="G35" s="1" t="s">
        <v>118</v>
      </c>
      <c r="H35" s="1" t="s">
        <v>119</v>
      </c>
    </row>
    <row r="36" spans="1:8" ht="60" x14ac:dyDescent="0.25">
      <c r="A36" s="14"/>
      <c r="B36" s="1" t="s">
        <v>37</v>
      </c>
      <c r="C36" s="9" t="s">
        <v>63</v>
      </c>
      <c r="D36" s="1"/>
      <c r="E36" s="1"/>
      <c r="F36" s="1"/>
      <c r="G36" s="1" t="s">
        <v>118</v>
      </c>
      <c r="H36" s="1" t="s">
        <v>118</v>
      </c>
    </row>
  </sheetData>
  <dataConsolidate>
    <dataRefs count="1">
      <dataRef ref="D3:D36" sheet="Evaluación de Criterios"/>
    </dataRefs>
  </dataConsolidate>
  <mergeCells count="5">
    <mergeCell ref="A3:A12"/>
    <mergeCell ref="A13:A22"/>
    <mergeCell ref="A23:A31"/>
    <mergeCell ref="A32:A36"/>
    <mergeCell ref="D1:H1"/>
  </mergeCells>
  <conditionalFormatting sqref="D2">
    <cfRule type="cellIs" dxfId="0" priority="1" operator="equal">
      <formula>"Proveedores!$B$4=""No cumple"""</formula>
    </cfRule>
  </conditionalFormatting>
  <dataValidations count="1">
    <dataValidation type="list" allowBlank="1" showInputMessage="1" showErrorMessage="1" prompt="Seleccione el nivel de cumplimiento del criterio por parte del proveedor según convenga" sqref="D3:H36">
      <formula1>"Muy deficiente,Deficiente,Regular,Bueno,Muy bueno"</formula1>
    </dataValidation>
  </dataValidations>
  <pageMargins left="0.7" right="0.7" top="0.75" bottom="0.75" header="0.3" footer="0.3"/>
  <pageSetup orientation="portrait" horizontalDpi="4294967293"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37"/>
  <sheetViews>
    <sheetView workbookViewId="0">
      <selection activeCell="J33" sqref="J33"/>
    </sheetView>
  </sheetViews>
  <sheetFormatPr defaultColWidth="11.42578125" defaultRowHeight="15" x14ac:dyDescent="0.25"/>
  <cols>
    <col min="2" max="2" width="53.7109375" bestFit="1" customWidth="1"/>
    <col min="3" max="3" width="12.140625" bestFit="1" customWidth="1"/>
    <col min="4" max="4" width="11.85546875" bestFit="1" customWidth="1"/>
  </cols>
  <sheetData>
    <row r="2" spans="1:8" x14ac:dyDescent="0.25">
      <c r="A2" s="7" t="s">
        <v>11</v>
      </c>
      <c r="B2" s="7" t="s">
        <v>39</v>
      </c>
      <c r="C2" s="7" t="s">
        <v>45</v>
      </c>
      <c r="D2" s="3" t="str">
        <f>'Datos Generales'!$E$5</f>
        <v>Google Drive</v>
      </c>
      <c r="E2" s="3" t="str">
        <f>'Datos Generales'!$E$6</f>
        <v>Dropbox</v>
      </c>
      <c r="F2" s="3" t="str">
        <f>'Datos Generales'!$E$7</f>
        <v>Mega</v>
      </c>
      <c r="G2" s="3" t="str">
        <f>'Datos Generales'!$E$8</f>
        <v>Tresorit</v>
      </c>
      <c r="H2" s="3" t="str">
        <f>'Datos Generales'!$E$9</f>
        <v>Spideroak</v>
      </c>
    </row>
    <row r="3" spans="1:8" x14ac:dyDescent="0.25">
      <c r="A3" s="14" t="s">
        <v>47</v>
      </c>
      <c r="B3" s="1" t="s">
        <v>3</v>
      </c>
      <c r="C3" s="4">
        <f>Ponderaciones!D3</f>
        <v>1.4999999999999999E-2</v>
      </c>
      <c r="D3" s="1">
        <f>IF('Evaluación de Criterios'!D3="Muy deficiente",20,IF('Evaluación de Criterios'!D3="Deficiente",40,IF('Evaluación de Criterios'!D3="Regular",60,IF('Evaluación de Criterios'!D3="Bueno",80,IF('Evaluación de Criterios'!D3="Muy Bueno",100,0)))))</f>
        <v>0</v>
      </c>
      <c r="E3" s="1">
        <f>IF('Evaluación de Criterios'!E3="Muy deficiente",20,IF('Evaluación de Criterios'!E3="Deficiente",40,IF('Evaluación de Criterios'!E3="Regular",60,IF('Evaluación de Criterios'!E3="Bueno",80,IF('Evaluación de Criterios'!E3="Muy Bueno",100,0)))))</f>
        <v>0</v>
      </c>
      <c r="F3" s="1">
        <f>IF('Evaluación de Criterios'!F3="Muy deficiente",20,IF('Evaluación de Criterios'!F3="Deficiente",40,IF('Evaluación de Criterios'!F3="Regular",60,IF('Evaluación de Criterios'!F3="Bueno",80,IF('Evaluación de Criterios'!F3="Muy Bueno",100,0)))))</f>
        <v>0</v>
      </c>
      <c r="G3" s="1">
        <f>IF('Evaluación de Criterios'!G3="Muy deficiente",20,IF('Evaluación de Criterios'!G3="Deficiente",40,IF('Evaluación de Criterios'!G3="Regular",60,IF('Evaluación de Criterios'!G3="Bueno",80,IF('Evaluación de Criterios'!G3="Muy Bueno",100,0)))))</f>
        <v>100</v>
      </c>
      <c r="H3" s="1">
        <f>IF('Evaluación de Criterios'!H3="Muy deficiente",20,IF('Evaluación de Criterios'!H3="Deficiente",40,IF('Evaluación de Criterios'!H3="Regular",60,IF('Evaluación de Criterios'!H3="Bueno",80,IF('Evaluación de Criterios'!H3="Muy Bueno",100,0)))))</f>
        <v>80</v>
      </c>
    </row>
    <row r="4" spans="1:8" x14ac:dyDescent="0.25">
      <c r="A4" s="14"/>
      <c r="B4" s="1" t="s">
        <v>9</v>
      </c>
      <c r="C4" s="4">
        <f>Ponderaciones!D4</f>
        <v>1.4999999999999999E-2</v>
      </c>
      <c r="D4" s="1">
        <f>IF('Evaluación de Criterios'!D4="Muy deficiente",20,IF('Evaluación de Criterios'!D4="Deficiente",40,IF('Evaluación de Criterios'!D4="Regular",60,IF('Evaluación de Criterios'!D4="Bueno",80,IF('Evaluación de Criterios'!D4="Muy Bueno",100,0)))))</f>
        <v>0</v>
      </c>
      <c r="E4" s="1">
        <f>IF('Evaluación de Criterios'!E4="Muy deficiente",20,IF('Evaluación de Criterios'!E4="Deficiente",40,IF('Evaluación de Criterios'!E4="Regular",60,IF('Evaluación de Criterios'!E4="Bueno",80,IF('Evaluación de Criterios'!E4="Muy Bueno",100,0)))))</f>
        <v>0</v>
      </c>
      <c r="F4" s="1">
        <f>IF('Evaluación de Criterios'!F4="Muy deficiente",20,IF('Evaluación de Criterios'!F4="Deficiente",40,IF('Evaluación de Criterios'!F4="Regular",60,IF('Evaluación de Criterios'!F4="Bueno",80,IF('Evaluación de Criterios'!F4="Muy Bueno",100,0)))))</f>
        <v>0</v>
      </c>
      <c r="G4" s="1">
        <f>IF('Evaluación de Criterios'!G4="Muy deficiente",20,IF('Evaluación de Criterios'!G4="Deficiente",40,IF('Evaluación de Criterios'!G4="Regular",60,IF('Evaluación de Criterios'!G4="Bueno",80,IF('Evaluación de Criterios'!G4="Muy Bueno",100,0)))))</f>
        <v>80</v>
      </c>
      <c r="H4" s="1">
        <f>IF('Evaluación de Criterios'!H4="Muy deficiente",20,IF('Evaluación de Criterios'!H4="Deficiente",40,IF('Evaluación de Criterios'!H4="Regular",60,IF('Evaluación de Criterios'!H4="Bueno",80,IF('Evaluación de Criterios'!H4="Muy Bueno",100,0)))))</f>
        <v>80</v>
      </c>
    </row>
    <row r="5" spans="1:8" x14ac:dyDescent="0.25">
      <c r="A5" s="14"/>
      <c r="B5" s="1" t="s">
        <v>2</v>
      </c>
      <c r="C5" s="4">
        <f>Ponderaciones!D5</f>
        <v>1.4999999999999999E-2</v>
      </c>
      <c r="D5" s="1">
        <f>IF('Evaluación de Criterios'!D5="Muy deficiente",20,IF('Evaluación de Criterios'!D5="Deficiente",40,IF('Evaluación de Criterios'!D5="Regular",60,IF('Evaluación de Criterios'!D5="Bueno",80,IF('Evaluación de Criterios'!D5="Muy Bueno",100,0)))))</f>
        <v>0</v>
      </c>
      <c r="E5" s="1">
        <f>IF('Evaluación de Criterios'!E5="Muy deficiente",20,IF('Evaluación de Criterios'!E5="Deficiente",40,IF('Evaluación de Criterios'!E5="Regular",60,IF('Evaluación de Criterios'!E5="Bueno",80,IF('Evaluación de Criterios'!E5="Muy Bueno",100,0)))))</f>
        <v>0</v>
      </c>
      <c r="F5" s="1">
        <f>IF('Evaluación de Criterios'!F5="Muy deficiente",20,IF('Evaluación de Criterios'!F5="Deficiente",40,IF('Evaluación de Criterios'!F5="Regular",60,IF('Evaluación de Criterios'!F5="Bueno",80,IF('Evaluación de Criterios'!F5="Muy Bueno",100,0)))))</f>
        <v>0</v>
      </c>
      <c r="G5" s="1">
        <f>IF('Evaluación de Criterios'!G5="Muy deficiente",20,IF('Evaluación de Criterios'!G5="Deficiente",40,IF('Evaluación de Criterios'!G5="Regular",60,IF('Evaluación de Criterios'!G5="Bueno",80,IF('Evaluación de Criterios'!G5="Muy Bueno",100,0)))))</f>
        <v>80</v>
      </c>
      <c r="H5" s="1">
        <f>IF('Evaluación de Criterios'!H5="Muy deficiente",20,IF('Evaluación de Criterios'!H5="Deficiente",40,IF('Evaluación de Criterios'!H5="Regular",60,IF('Evaluación de Criterios'!H5="Bueno",80,IF('Evaluación de Criterios'!H5="Muy Bueno",100,0)))))</f>
        <v>100</v>
      </c>
    </row>
    <row r="6" spans="1:8" x14ac:dyDescent="0.25">
      <c r="A6" s="14"/>
      <c r="B6" s="1" t="s">
        <v>0</v>
      </c>
      <c r="C6" s="4">
        <f>Ponderaciones!D6</f>
        <v>1.4999999999999999E-2</v>
      </c>
      <c r="D6" s="1">
        <f>IF('Evaluación de Criterios'!D6="Muy deficiente",20,IF('Evaluación de Criterios'!D6="Deficiente",40,IF('Evaluación de Criterios'!D6="Regular",60,IF('Evaluación de Criterios'!D6="Bueno",80,IF('Evaluación de Criterios'!D6="Muy Bueno",100,0)))))</f>
        <v>0</v>
      </c>
      <c r="E6" s="1">
        <f>IF('Evaluación de Criterios'!E6="Muy deficiente",20,IF('Evaluación de Criterios'!E6="Deficiente",40,IF('Evaluación de Criterios'!E6="Regular",60,IF('Evaluación de Criterios'!E6="Bueno",80,IF('Evaluación de Criterios'!E6="Muy Bueno",100,0)))))</f>
        <v>0</v>
      </c>
      <c r="F6" s="1">
        <f>IF('Evaluación de Criterios'!F6="Muy deficiente",20,IF('Evaluación de Criterios'!F6="Deficiente",40,IF('Evaluación de Criterios'!F6="Regular",60,IF('Evaluación de Criterios'!F6="Bueno",80,IF('Evaluación de Criterios'!F6="Muy Bueno",100,0)))))</f>
        <v>0</v>
      </c>
      <c r="G6" s="1">
        <f>IF('Evaluación de Criterios'!G6="Muy deficiente",20,IF('Evaluación de Criterios'!G6="Deficiente",40,IF('Evaluación de Criterios'!G6="Regular",60,IF('Evaluación de Criterios'!G6="Bueno",80,IF('Evaluación de Criterios'!G6="Muy Bueno",100,0)))))</f>
        <v>80</v>
      </c>
      <c r="H6" s="1">
        <f>IF('Evaluación de Criterios'!H6="Muy deficiente",20,IF('Evaluación de Criterios'!H6="Deficiente",40,IF('Evaluación de Criterios'!H6="Regular",60,IF('Evaluación de Criterios'!H6="Bueno",80,IF('Evaluación de Criterios'!H6="Muy Bueno",100,0)))))</f>
        <v>80</v>
      </c>
    </row>
    <row r="7" spans="1:8" x14ac:dyDescent="0.25">
      <c r="A7" s="14"/>
      <c r="B7" s="1" t="s">
        <v>7</v>
      </c>
      <c r="C7" s="4">
        <f>Ponderaciones!D7</f>
        <v>1.4999999999999999E-2</v>
      </c>
      <c r="D7" s="1">
        <f>IF('Evaluación de Criterios'!D7="Muy deficiente",20,IF('Evaluación de Criterios'!D7="Deficiente",40,IF('Evaluación de Criterios'!D7="Regular",60,IF('Evaluación de Criterios'!D7="Bueno",80,IF('Evaluación de Criterios'!D7="Muy Bueno",100,0)))))</f>
        <v>0</v>
      </c>
      <c r="E7" s="1">
        <f>IF('Evaluación de Criterios'!E7="Muy deficiente",20,IF('Evaluación de Criterios'!E7="Deficiente",40,IF('Evaluación de Criterios'!E7="Regular",60,IF('Evaluación de Criterios'!E7="Bueno",80,IF('Evaluación de Criterios'!E7="Muy Bueno",100,0)))))</f>
        <v>0</v>
      </c>
      <c r="F7" s="1">
        <f>IF('Evaluación de Criterios'!F7="Muy deficiente",20,IF('Evaluación de Criterios'!F7="Deficiente",40,IF('Evaluación de Criterios'!F7="Regular",60,IF('Evaluación de Criterios'!F7="Bueno",80,IF('Evaluación de Criterios'!F7="Muy Bueno",100,0)))))</f>
        <v>0</v>
      </c>
      <c r="G7" s="1">
        <f>IF('Evaluación de Criterios'!G7="Muy deficiente",20,IF('Evaluación de Criterios'!G7="Deficiente",40,IF('Evaluación de Criterios'!G7="Regular",60,IF('Evaluación de Criterios'!G7="Bueno",80,IF('Evaluación de Criterios'!G7="Muy Bueno",100,0)))))</f>
        <v>100</v>
      </c>
      <c r="H7" s="1">
        <f>IF('Evaluación de Criterios'!H7="Muy deficiente",20,IF('Evaluación de Criterios'!H7="Deficiente",40,IF('Evaluación de Criterios'!H7="Regular",60,IF('Evaluación de Criterios'!H7="Bueno",80,IF('Evaluación de Criterios'!H7="Muy Bueno",100,0)))))</f>
        <v>100</v>
      </c>
    </row>
    <row r="8" spans="1:8" x14ac:dyDescent="0.25">
      <c r="A8" s="14"/>
      <c r="B8" s="1" t="s">
        <v>6</v>
      </c>
      <c r="C8" s="4">
        <f>Ponderaciones!D8</f>
        <v>1.4999999999999999E-2</v>
      </c>
      <c r="D8" s="1">
        <f>IF('Evaluación de Criterios'!D8="Muy deficiente",20,IF('Evaluación de Criterios'!D8="Deficiente",40,IF('Evaluación de Criterios'!D8="Regular",60,IF('Evaluación de Criterios'!D8="Bueno",80,IF('Evaluación de Criterios'!D8="Muy Bueno",100,0)))))</f>
        <v>0</v>
      </c>
      <c r="E8" s="1">
        <f>IF('Evaluación de Criterios'!E8="Muy deficiente",20,IF('Evaluación de Criterios'!E8="Deficiente",40,IF('Evaluación de Criterios'!E8="Regular",60,IF('Evaluación de Criterios'!E8="Bueno",80,IF('Evaluación de Criterios'!E8="Muy Bueno",100,0)))))</f>
        <v>0</v>
      </c>
      <c r="F8" s="1">
        <f>IF('Evaluación de Criterios'!F8="Muy deficiente",20,IF('Evaluación de Criterios'!F8="Deficiente",40,IF('Evaluación de Criterios'!F8="Regular",60,IF('Evaluación de Criterios'!F8="Bueno",80,IF('Evaluación de Criterios'!F8="Muy Bueno",100,0)))))</f>
        <v>0</v>
      </c>
      <c r="G8" s="1">
        <f>IF('Evaluación de Criterios'!G8="Muy deficiente",20,IF('Evaluación de Criterios'!G8="Deficiente",40,IF('Evaluación de Criterios'!G8="Regular",60,IF('Evaluación de Criterios'!G8="Bueno",80,IF('Evaluación de Criterios'!G8="Muy Bueno",100,0)))))</f>
        <v>100</v>
      </c>
      <c r="H8" s="1">
        <f>IF('Evaluación de Criterios'!H8="Muy deficiente",20,IF('Evaluación de Criterios'!H8="Deficiente",40,IF('Evaluación de Criterios'!H8="Regular",60,IF('Evaluación de Criterios'!H8="Bueno",80,IF('Evaluación de Criterios'!H8="Muy Bueno",100,0)))))</f>
        <v>80</v>
      </c>
    </row>
    <row r="9" spans="1:8" x14ac:dyDescent="0.25">
      <c r="A9" s="14"/>
      <c r="B9" s="1" t="s">
        <v>1</v>
      </c>
      <c r="C9" s="4">
        <f>Ponderaciones!D9</f>
        <v>1.4999999999999999E-2</v>
      </c>
      <c r="D9" s="1">
        <f>IF('Evaluación de Criterios'!D9="Muy deficiente",20,IF('Evaluación de Criterios'!D9="Deficiente",40,IF('Evaluación de Criterios'!D9="Regular",60,IF('Evaluación de Criterios'!D9="Bueno",80,IF('Evaluación de Criterios'!D9="Muy Bueno",100,0)))))</f>
        <v>0</v>
      </c>
      <c r="E9" s="1">
        <f>IF('Evaluación de Criterios'!E9="Muy deficiente",20,IF('Evaluación de Criterios'!E9="Deficiente",40,IF('Evaluación de Criterios'!E9="Regular",60,IF('Evaluación de Criterios'!E9="Bueno",80,IF('Evaluación de Criterios'!E9="Muy Bueno",100,0)))))</f>
        <v>0</v>
      </c>
      <c r="F9" s="1">
        <f>IF('Evaluación de Criterios'!F9="Muy deficiente",20,IF('Evaluación de Criterios'!F9="Deficiente",40,IF('Evaluación de Criterios'!F9="Regular",60,IF('Evaluación de Criterios'!F9="Bueno",80,IF('Evaluación de Criterios'!F9="Muy Bueno",100,0)))))</f>
        <v>0</v>
      </c>
      <c r="G9" s="1">
        <f>IF('Evaluación de Criterios'!G9="Muy deficiente",20,IF('Evaluación de Criterios'!G9="Deficiente",40,IF('Evaluación de Criterios'!G9="Regular",60,IF('Evaluación de Criterios'!G9="Bueno",80,IF('Evaluación de Criterios'!G9="Muy Bueno",100,0)))))</f>
        <v>100</v>
      </c>
      <c r="H9" s="1">
        <f>IF('Evaluación de Criterios'!H9="Muy deficiente",20,IF('Evaluación de Criterios'!H9="Deficiente",40,IF('Evaluación de Criterios'!H9="Regular",60,IF('Evaluación de Criterios'!H9="Bueno",80,IF('Evaluación de Criterios'!H9="Muy Bueno",100,0)))))</f>
        <v>100</v>
      </c>
    </row>
    <row r="10" spans="1:8" x14ac:dyDescent="0.25">
      <c r="A10" s="14"/>
      <c r="B10" s="1" t="s">
        <v>8</v>
      </c>
      <c r="C10" s="4">
        <f>Ponderaciones!D10</f>
        <v>1.4999999999999999E-2</v>
      </c>
      <c r="D10" s="1">
        <f>IF('Evaluación de Criterios'!D10="Muy deficiente",20,IF('Evaluación de Criterios'!D10="Deficiente",40,IF('Evaluación de Criterios'!D10="Regular",60,IF('Evaluación de Criterios'!D10="Bueno",80,IF('Evaluación de Criterios'!D10="Muy Bueno",100,0)))))</f>
        <v>0</v>
      </c>
      <c r="E10" s="1">
        <f>IF('Evaluación de Criterios'!E10="Muy deficiente",20,IF('Evaluación de Criterios'!E10="Deficiente",40,IF('Evaluación de Criterios'!E10="Regular",60,IF('Evaluación de Criterios'!E10="Bueno",80,IF('Evaluación de Criterios'!E10="Muy Bueno",100,0)))))</f>
        <v>0</v>
      </c>
      <c r="F10" s="1">
        <f>IF('Evaluación de Criterios'!F10="Muy deficiente",20,IF('Evaluación de Criterios'!F10="Deficiente",40,IF('Evaluación de Criterios'!F10="Regular",60,IF('Evaluación de Criterios'!F10="Bueno",80,IF('Evaluación de Criterios'!F10="Muy Bueno",100,0)))))</f>
        <v>0</v>
      </c>
      <c r="G10" s="1">
        <f>IF('Evaluación de Criterios'!G10="Muy deficiente",20,IF('Evaluación de Criterios'!G10="Deficiente",40,IF('Evaluación de Criterios'!G10="Regular",60,IF('Evaluación de Criterios'!G10="Bueno",80,IF('Evaluación de Criterios'!G10="Muy Bueno",100,0)))))</f>
        <v>100</v>
      </c>
      <c r="H10" s="1">
        <f>IF('Evaluación de Criterios'!H10="Muy deficiente",20,IF('Evaluación de Criterios'!H10="Deficiente",40,IF('Evaluación de Criterios'!H10="Regular",60,IF('Evaluación de Criterios'!H10="Bueno",80,IF('Evaluación de Criterios'!H10="Muy Bueno",100,0)))))</f>
        <v>80</v>
      </c>
    </row>
    <row r="11" spans="1:8" x14ac:dyDescent="0.25">
      <c r="A11" s="14"/>
      <c r="B11" s="1" t="s">
        <v>4</v>
      </c>
      <c r="C11" s="4">
        <f>Ponderaciones!D11</f>
        <v>1.4999999999999999E-2</v>
      </c>
      <c r="D11" s="1">
        <f>IF('Evaluación de Criterios'!D11="Muy deficiente",20,IF('Evaluación de Criterios'!D11="Deficiente",40,IF('Evaluación de Criterios'!D11="Regular",60,IF('Evaluación de Criterios'!D11="Bueno",80,IF('Evaluación de Criterios'!D11="Muy Bueno",100,0)))))</f>
        <v>0</v>
      </c>
      <c r="E11" s="1">
        <f>IF('Evaluación de Criterios'!E11="Muy deficiente",20,IF('Evaluación de Criterios'!E11="Deficiente",40,IF('Evaluación de Criterios'!E11="Regular",60,IF('Evaluación de Criterios'!E11="Bueno",80,IF('Evaluación de Criterios'!E11="Muy Bueno",100,0)))))</f>
        <v>0</v>
      </c>
      <c r="F11" s="1">
        <f>IF('Evaluación de Criterios'!F11="Muy deficiente",20,IF('Evaluación de Criterios'!F11="Deficiente",40,IF('Evaluación de Criterios'!F11="Regular",60,IF('Evaluación de Criterios'!F11="Bueno",80,IF('Evaluación de Criterios'!F11="Muy Bueno",100,0)))))</f>
        <v>0</v>
      </c>
      <c r="G11" s="1">
        <f>IF('Evaluación de Criterios'!G11="Muy deficiente",20,IF('Evaluación de Criterios'!G11="Deficiente",40,IF('Evaluación de Criterios'!G11="Regular",60,IF('Evaluación de Criterios'!G11="Bueno",80,IF('Evaluación de Criterios'!G11="Muy Bueno",100,0)))))</f>
        <v>80</v>
      </c>
      <c r="H11" s="1">
        <f>IF('Evaluación de Criterios'!H11="Muy deficiente",20,IF('Evaluación de Criterios'!H11="Deficiente",40,IF('Evaluación de Criterios'!H11="Regular",60,IF('Evaluación de Criterios'!H11="Bueno",80,IF('Evaluación de Criterios'!H11="Muy Bueno",100,0)))))</f>
        <v>60</v>
      </c>
    </row>
    <row r="12" spans="1:8" x14ac:dyDescent="0.25">
      <c r="A12" s="14"/>
      <c r="B12" s="1" t="s">
        <v>5</v>
      </c>
      <c r="C12" s="4">
        <f>Ponderaciones!D12</f>
        <v>1.4999999999999999E-2</v>
      </c>
      <c r="D12" s="1">
        <f>IF('Evaluación de Criterios'!D12="Muy deficiente",20,IF('Evaluación de Criterios'!D12="Deficiente",40,IF('Evaluación de Criterios'!D12="Regular",60,IF('Evaluación de Criterios'!D12="Bueno",80,IF('Evaluación de Criterios'!D12="Muy Bueno",100,0)))))</f>
        <v>0</v>
      </c>
      <c r="E12" s="1">
        <f>IF('Evaluación de Criterios'!E12="Muy deficiente",20,IF('Evaluación de Criterios'!E12="Deficiente",40,IF('Evaluación de Criterios'!E12="Regular",60,IF('Evaluación de Criterios'!E12="Bueno",80,IF('Evaluación de Criterios'!E12="Muy Bueno",100,0)))))</f>
        <v>0</v>
      </c>
      <c r="F12" s="1">
        <f>IF('Evaluación de Criterios'!F12="Muy deficiente",20,IF('Evaluación de Criterios'!F12="Deficiente",40,IF('Evaluación de Criterios'!F12="Regular",60,IF('Evaluación de Criterios'!F12="Bueno",80,IF('Evaluación de Criterios'!F12="Muy Bueno",100,0)))))</f>
        <v>0</v>
      </c>
      <c r="G12" s="1">
        <f>IF('Evaluación de Criterios'!G12="Muy deficiente",20,IF('Evaluación de Criterios'!G12="Deficiente",40,IF('Evaluación de Criterios'!G12="Regular",60,IF('Evaluación de Criterios'!G12="Bueno",80,IF('Evaluación de Criterios'!G12="Muy Bueno",100,0)))))</f>
        <v>80</v>
      </c>
      <c r="H12" s="1">
        <f>IF('Evaluación de Criterios'!H12="Muy deficiente",20,IF('Evaluación de Criterios'!H12="Deficiente",40,IF('Evaluación de Criterios'!H12="Regular",60,IF('Evaluación de Criterios'!H12="Bueno",80,IF('Evaluación de Criterios'!H12="Muy Bueno",100,0)))))</f>
        <v>60</v>
      </c>
    </row>
    <row r="13" spans="1:8" x14ac:dyDescent="0.25">
      <c r="A13" s="14" t="s">
        <v>48</v>
      </c>
      <c r="B13" s="1" t="s">
        <v>12</v>
      </c>
      <c r="C13" s="4">
        <f>Ponderaciones!D13</f>
        <v>2.5000000000000001E-2</v>
      </c>
      <c r="D13" s="1">
        <f>IF('Evaluación de Criterios'!D13="Muy deficiente",20,IF('Evaluación de Criterios'!D13="Deficiente",40,IF('Evaluación de Criterios'!D13="Regular",60,IF('Evaluación de Criterios'!D13="Bueno",80,IF('Evaluación de Criterios'!D13="Muy Bueno",100,0)))))</f>
        <v>0</v>
      </c>
      <c r="E13" s="1">
        <f>IF('Evaluación de Criterios'!E13="Muy deficiente",20,IF('Evaluación de Criterios'!E13="Deficiente",40,IF('Evaluación de Criterios'!E13="Regular",60,IF('Evaluación de Criterios'!E13="Bueno",80,IF('Evaluación de Criterios'!E13="Muy Bueno",100,0)))))</f>
        <v>0</v>
      </c>
      <c r="F13" s="1">
        <f>IF('Evaluación de Criterios'!F13="Muy deficiente",20,IF('Evaluación de Criterios'!F13="Deficiente",40,IF('Evaluación de Criterios'!F13="Regular",60,IF('Evaluación de Criterios'!F13="Bueno",80,IF('Evaluación de Criterios'!F13="Muy Bueno",100,0)))))</f>
        <v>0</v>
      </c>
      <c r="G13" s="1">
        <f>IF('Evaluación de Criterios'!G13="Muy deficiente",20,IF('Evaluación de Criterios'!G13="Deficiente",40,IF('Evaluación de Criterios'!G13="Regular",60,IF('Evaluación de Criterios'!G13="Bueno",80,IF('Evaluación de Criterios'!G13="Muy Bueno",100,0)))))</f>
        <v>100</v>
      </c>
      <c r="H13" s="1">
        <f>IF('Evaluación de Criterios'!H13="Muy deficiente",20,IF('Evaluación de Criterios'!H13="Deficiente",40,IF('Evaluación de Criterios'!H13="Regular",60,IF('Evaluación de Criterios'!H13="Bueno",80,IF('Evaluación de Criterios'!H13="Muy Bueno",100,0)))))</f>
        <v>100</v>
      </c>
    </row>
    <row r="14" spans="1:8" x14ac:dyDescent="0.25">
      <c r="A14" s="14"/>
      <c r="B14" s="1" t="s">
        <v>13</v>
      </c>
      <c r="C14" s="4">
        <f>Ponderaciones!D14</f>
        <v>2.5000000000000001E-2</v>
      </c>
      <c r="D14" s="1">
        <f>IF('Evaluación de Criterios'!D14="Muy deficiente",20,IF('Evaluación de Criterios'!D14="Deficiente",40,IF('Evaluación de Criterios'!D14="Regular",60,IF('Evaluación de Criterios'!D14="Bueno",80,IF('Evaluación de Criterios'!D14="Muy Bueno",100,0)))))</f>
        <v>0</v>
      </c>
      <c r="E14" s="1">
        <f>IF('Evaluación de Criterios'!E14="Muy deficiente",20,IF('Evaluación de Criterios'!E14="Deficiente",40,IF('Evaluación de Criterios'!E14="Regular",60,IF('Evaluación de Criterios'!E14="Bueno",80,IF('Evaluación de Criterios'!E14="Muy Bueno",100,0)))))</f>
        <v>0</v>
      </c>
      <c r="F14" s="1">
        <f>IF('Evaluación de Criterios'!F14="Muy deficiente",20,IF('Evaluación de Criterios'!F14="Deficiente",40,IF('Evaluación de Criterios'!F14="Regular",60,IF('Evaluación de Criterios'!F14="Bueno",80,IF('Evaluación de Criterios'!F14="Muy Bueno",100,0)))))</f>
        <v>0</v>
      </c>
      <c r="G14" s="1">
        <f>IF('Evaluación de Criterios'!G14="Muy deficiente",20,IF('Evaluación de Criterios'!G14="Deficiente",40,IF('Evaluación de Criterios'!G14="Regular",60,IF('Evaluación de Criterios'!G14="Bueno",80,IF('Evaluación de Criterios'!G14="Muy Bueno",100,0)))))</f>
        <v>40</v>
      </c>
      <c r="H14" s="1">
        <f>IF('Evaluación de Criterios'!H14="Muy deficiente",20,IF('Evaluación de Criterios'!H14="Deficiente",40,IF('Evaluación de Criterios'!H14="Regular",60,IF('Evaluación de Criterios'!H14="Bueno",80,IF('Evaluación de Criterios'!H14="Muy Bueno",100,0)))))</f>
        <v>60</v>
      </c>
    </row>
    <row r="15" spans="1:8" x14ac:dyDescent="0.25">
      <c r="A15" s="14"/>
      <c r="B15" s="1" t="s">
        <v>14</v>
      </c>
      <c r="C15" s="4">
        <f>Ponderaciones!D15</f>
        <v>2.5000000000000001E-2</v>
      </c>
      <c r="D15" s="1">
        <f>IF('Evaluación de Criterios'!D15="Muy deficiente",20,IF('Evaluación de Criterios'!D15="Deficiente",40,IF('Evaluación de Criterios'!D15="Regular",60,IF('Evaluación de Criterios'!D15="Bueno",80,IF('Evaluación de Criterios'!D15="Muy Bueno",100,0)))))</f>
        <v>0</v>
      </c>
      <c r="E15" s="1">
        <f>IF('Evaluación de Criterios'!E15="Muy deficiente",20,IF('Evaluación de Criterios'!E15="Deficiente",40,IF('Evaluación de Criterios'!E15="Regular",60,IF('Evaluación de Criterios'!E15="Bueno",80,IF('Evaluación de Criterios'!E15="Muy Bueno",100,0)))))</f>
        <v>0</v>
      </c>
      <c r="F15" s="1">
        <f>IF('Evaluación de Criterios'!F15="Muy deficiente",20,IF('Evaluación de Criterios'!F15="Deficiente",40,IF('Evaluación de Criterios'!F15="Regular",60,IF('Evaluación de Criterios'!F15="Bueno",80,IF('Evaluación de Criterios'!F15="Muy Bueno",100,0)))))</f>
        <v>0</v>
      </c>
      <c r="G15" s="1">
        <f>IF('Evaluación de Criterios'!G15="Muy deficiente",20,IF('Evaluación de Criterios'!G15="Deficiente",40,IF('Evaluación de Criterios'!G15="Regular",60,IF('Evaluación de Criterios'!G15="Bueno",80,IF('Evaluación de Criterios'!G15="Muy Bueno",100,0)))))</f>
        <v>100</v>
      </c>
      <c r="H15" s="1">
        <f>IF('Evaluación de Criterios'!H15="Muy deficiente",20,IF('Evaluación de Criterios'!H15="Deficiente",40,IF('Evaluación de Criterios'!H15="Regular",60,IF('Evaluación de Criterios'!H15="Bueno",80,IF('Evaluación de Criterios'!H15="Muy Bueno",100,0)))))</f>
        <v>80</v>
      </c>
    </row>
    <row r="16" spans="1:8" x14ac:dyDescent="0.25">
      <c r="A16" s="14"/>
      <c r="B16" s="1" t="s">
        <v>15</v>
      </c>
      <c r="C16" s="4">
        <f>Ponderaciones!D16</f>
        <v>2.5000000000000001E-2</v>
      </c>
      <c r="D16" s="1">
        <f>IF('Evaluación de Criterios'!D16="Muy deficiente",20,IF('Evaluación de Criterios'!D16="Deficiente",40,IF('Evaluación de Criterios'!D16="Regular",60,IF('Evaluación de Criterios'!D16="Bueno",80,IF('Evaluación de Criterios'!D16="Muy Bueno",100,0)))))</f>
        <v>0</v>
      </c>
      <c r="E16" s="1">
        <f>IF('Evaluación de Criterios'!E16="Muy deficiente",20,IF('Evaluación de Criterios'!E16="Deficiente",40,IF('Evaluación de Criterios'!E16="Regular",60,IF('Evaluación de Criterios'!E16="Bueno",80,IF('Evaluación de Criterios'!E16="Muy Bueno",100,0)))))</f>
        <v>0</v>
      </c>
      <c r="F16" s="1">
        <f>IF('Evaluación de Criterios'!F16="Muy deficiente",20,IF('Evaluación de Criterios'!F16="Deficiente",40,IF('Evaluación de Criterios'!F16="Regular",60,IF('Evaluación de Criterios'!F16="Bueno",80,IF('Evaluación de Criterios'!F16="Muy Bueno",100,0)))))</f>
        <v>0</v>
      </c>
      <c r="G16" s="1">
        <f>IF('Evaluación de Criterios'!G16="Muy deficiente",20,IF('Evaluación de Criterios'!G16="Deficiente",40,IF('Evaluación de Criterios'!G16="Regular",60,IF('Evaluación de Criterios'!G16="Bueno",80,IF('Evaluación de Criterios'!G16="Muy Bueno",100,0)))))</f>
        <v>100</v>
      </c>
      <c r="H16" s="1">
        <f>IF('Evaluación de Criterios'!H16="Muy deficiente",20,IF('Evaluación de Criterios'!H16="Deficiente",40,IF('Evaluación de Criterios'!H16="Regular",60,IF('Evaluación de Criterios'!H16="Bueno",80,IF('Evaluación de Criterios'!H16="Muy Bueno",100,0)))))</f>
        <v>80</v>
      </c>
    </row>
    <row r="17" spans="1:8" x14ac:dyDescent="0.25">
      <c r="A17" s="14"/>
      <c r="B17" s="1" t="s">
        <v>16</v>
      </c>
      <c r="C17" s="4">
        <f>Ponderaciones!D17</f>
        <v>2.5000000000000001E-2</v>
      </c>
      <c r="D17" s="1">
        <f>IF('Evaluación de Criterios'!D17="Muy deficiente",20,IF('Evaluación de Criterios'!D17="Deficiente",40,IF('Evaluación de Criterios'!D17="Regular",60,IF('Evaluación de Criterios'!D17="Bueno",80,IF('Evaluación de Criterios'!D17="Muy Bueno",100,0)))))</f>
        <v>0</v>
      </c>
      <c r="E17" s="1">
        <f>IF('Evaluación de Criterios'!E17="Muy deficiente",20,IF('Evaluación de Criterios'!E17="Deficiente",40,IF('Evaluación de Criterios'!E17="Regular",60,IF('Evaluación de Criterios'!E17="Bueno",80,IF('Evaluación de Criterios'!E17="Muy Bueno",100,0)))))</f>
        <v>0</v>
      </c>
      <c r="F17" s="1">
        <f>IF('Evaluación de Criterios'!F17="Muy deficiente",20,IF('Evaluación de Criterios'!F17="Deficiente",40,IF('Evaluación de Criterios'!F17="Regular",60,IF('Evaluación de Criterios'!F17="Bueno",80,IF('Evaluación de Criterios'!F17="Muy Bueno",100,0)))))</f>
        <v>0</v>
      </c>
      <c r="G17" s="1">
        <f>IF('Evaluación de Criterios'!G17="Muy deficiente",20,IF('Evaluación de Criterios'!G17="Deficiente",40,IF('Evaluación de Criterios'!G17="Regular",60,IF('Evaluación de Criterios'!G17="Bueno",80,IF('Evaluación de Criterios'!G17="Muy Bueno",100,0)))))</f>
        <v>100</v>
      </c>
      <c r="H17" s="1">
        <f>IF('Evaluación de Criterios'!H17="Muy deficiente",20,IF('Evaluación de Criterios'!H17="Deficiente",40,IF('Evaluación de Criterios'!H17="Regular",60,IF('Evaluación de Criterios'!H17="Bueno",80,IF('Evaluación de Criterios'!H17="Muy Bueno",100,0)))))</f>
        <v>100</v>
      </c>
    </row>
    <row r="18" spans="1:8" x14ac:dyDescent="0.25">
      <c r="A18" s="14"/>
      <c r="B18" s="1" t="s">
        <v>17</v>
      </c>
      <c r="C18" s="4">
        <f>Ponderaciones!D18</f>
        <v>2.5000000000000001E-2</v>
      </c>
      <c r="D18" s="1">
        <f>IF('Evaluación de Criterios'!D18="Muy deficiente",20,IF('Evaluación de Criterios'!D18="Deficiente",40,IF('Evaluación de Criterios'!D18="Regular",60,IF('Evaluación de Criterios'!D18="Bueno",80,IF('Evaluación de Criterios'!D18="Muy Bueno",100,0)))))</f>
        <v>0</v>
      </c>
      <c r="E18" s="1">
        <f>IF('Evaluación de Criterios'!E18="Muy deficiente",20,IF('Evaluación de Criterios'!E18="Deficiente",40,IF('Evaluación de Criterios'!E18="Regular",60,IF('Evaluación de Criterios'!E18="Bueno",80,IF('Evaluación de Criterios'!E18="Muy Bueno",100,0)))))</f>
        <v>0</v>
      </c>
      <c r="F18" s="1">
        <f>IF('Evaluación de Criterios'!F18="Muy deficiente",20,IF('Evaluación de Criterios'!F18="Deficiente",40,IF('Evaluación de Criterios'!F18="Regular",60,IF('Evaluación de Criterios'!F18="Bueno",80,IF('Evaluación de Criterios'!F18="Muy Bueno",100,0)))))</f>
        <v>0</v>
      </c>
      <c r="G18" s="1">
        <f>IF('Evaluación de Criterios'!G18="Muy deficiente",20,IF('Evaluación de Criterios'!G18="Deficiente",40,IF('Evaluación de Criterios'!G18="Regular",60,IF('Evaluación de Criterios'!G18="Bueno",80,IF('Evaluación de Criterios'!G18="Muy Bueno",100,0)))))</f>
        <v>100</v>
      </c>
      <c r="H18" s="1">
        <f>IF('Evaluación de Criterios'!H18="Muy deficiente",20,IF('Evaluación de Criterios'!H18="Deficiente",40,IF('Evaluación de Criterios'!H18="Regular",60,IF('Evaluación de Criterios'!H18="Bueno",80,IF('Evaluación de Criterios'!H18="Muy Bueno",100,0)))))</f>
        <v>100</v>
      </c>
    </row>
    <row r="19" spans="1:8" x14ac:dyDescent="0.25">
      <c r="A19" s="14"/>
      <c r="B19" s="1" t="s">
        <v>19</v>
      </c>
      <c r="C19" s="4">
        <f>Ponderaciones!D19</f>
        <v>2.5000000000000001E-2</v>
      </c>
      <c r="D19" s="1">
        <f>IF('Evaluación de Criterios'!D19="Muy deficiente",20,IF('Evaluación de Criterios'!D19="Deficiente",40,IF('Evaluación de Criterios'!D19="Regular",60,IF('Evaluación de Criterios'!D19="Bueno",80,IF('Evaluación de Criterios'!D19="Muy Bueno",100,0)))))</f>
        <v>0</v>
      </c>
      <c r="E19" s="1">
        <f>IF('Evaluación de Criterios'!E19="Muy deficiente",20,IF('Evaluación de Criterios'!E19="Deficiente",40,IF('Evaluación de Criterios'!E19="Regular",60,IF('Evaluación de Criterios'!E19="Bueno",80,IF('Evaluación de Criterios'!E19="Muy Bueno",100,0)))))</f>
        <v>0</v>
      </c>
      <c r="F19" s="1">
        <f>IF('Evaluación de Criterios'!F19="Muy deficiente",20,IF('Evaluación de Criterios'!F19="Deficiente",40,IF('Evaluación de Criterios'!F19="Regular",60,IF('Evaluación de Criterios'!F19="Bueno",80,IF('Evaluación de Criterios'!F19="Muy Bueno",100,0)))))</f>
        <v>0</v>
      </c>
      <c r="G19" s="1">
        <f>IF('Evaluación de Criterios'!G19="Muy deficiente",20,IF('Evaluación de Criterios'!G19="Deficiente",40,IF('Evaluación de Criterios'!G19="Regular",60,IF('Evaluación de Criterios'!G19="Bueno",80,IF('Evaluación de Criterios'!G19="Muy Bueno",100,0)))))</f>
        <v>100</v>
      </c>
      <c r="H19" s="1">
        <f>IF('Evaluación de Criterios'!H19="Muy deficiente",20,IF('Evaluación de Criterios'!H19="Deficiente",40,IF('Evaluación de Criterios'!H19="Regular",60,IF('Evaluación de Criterios'!H19="Bueno",80,IF('Evaluación de Criterios'!H19="Muy Bueno",100,0)))))</f>
        <v>80</v>
      </c>
    </row>
    <row r="20" spans="1:8" x14ac:dyDescent="0.25">
      <c r="A20" s="14"/>
      <c r="B20" s="1" t="s">
        <v>18</v>
      </c>
      <c r="C20" s="4">
        <f>Ponderaciones!D20</f>
        <v>2.5000000000000001E-2</v>
      </c>
      <c r="D20" s="1">
        <f>IF('Evaluación de Criterios'!D20="Muy deficiente",20,IF('Evaluación de Criterios'!D20="Deficiente",40,IF('Evaluación de Criterios'!D20="Regular",60,IF('Evaluación de Criterios'!D20="Bueno",80,IF('Evaluación de Criterios'!D20="Muy Bueno",100,0)))))</f>
        <v>0</v>
      </c>
      <c r="E20" s="1">
        <f>IF('Evaluación de Criterios'!E20="Muy deficiente",20,IF('Evaluación de Criterios'!E20="Deficiente",40,IF('Evaluación de Criterios'!E20="Regular",60,IF('Evaluación de Criterios'!E20="Bueno",80,IF('Evaluación de Criterios'!E20="Muy Bueno",100,0)))))</f>
        <v>0</v>
      </c>
      <c r="F20" s="1">
        <f>IF('Evaluación de Criterios'!F20="Muy deficiente",20,IF('Evaluación de Criterios'!F20="Deficiente",40,IF('Evaluación de Criterios'!F20="Regular",60,IF('Evaluación de Criterios'!F20="Bueno",80,IF('Evaluación de Criterios'!F20="Muy Bueno",100,0)))))</f>
        <v>0</v>
      </c>
      <c r="G20" s="1">
        <f>IF('Evaluación de Criterios'!G20="Muy deficiente",20,IF('Evaluación de Criterios'!G20="Deficiente",40,IF('Evaluación de Criterios'!G20="Regular",60,IF('Evaluación de Criterios'!G20="Bueno",80,IF('Evaluación de Criterios'!G20="Muy Bueno",100,0)))))</f>
        <v>80</v>
      </c>
      <c r="H20" s="1">
        <f>IF('Evaluación de Criterios'!H20="Muy deficiente",20,IF('Evaluación de Criterios'!H20="Deficiente",40,IF('Evaluación de Criterios'!H20="Regular",60,IF('Evaluación de Criterios'!H20="Bueno",80,IF('Evaluación de Criterios'!H20="Muy Bueno",100,0)))))</f>
        <v>100</v>
      </c>
    </row>
    <row r="21" spans="1:8" x14ac:dyDescent="0.25">
      <c r="A21" s="14"/>
      <c r="B21" s="1" t="s">
        <v>21</v>
      </c>
      <c r="C21" s="4">
        <f>Ponderaciones!D21</f>
        <v>2.5000000000000001E-2</v>
      </c>
      <c r="D21" s="1">
        <f>IF('Evaluación de Criterios'!D21="Muy deficiente",20,IF('Evaluación de Criterios'!D21="Deficiente",40,IF('Evaluación de Criterios'!D21="Regular",60,IF('Evaluación de Criterios'!D21="Bueno",80,IF('Evaluación de Criterios'!D21="Muy Bueno",100,0)))))</f>
        <v>0</v>
      </c>
      <c r="E21" s="1">
        <f>IF('Evaluación de Criterios'!E21="Muy deficiente",20,IF('Evaluación de Criterios'!E21="Deficiente",40,IF('Evaluación de Criterios'!E21="Regular",60,IF('Evaluación de Criterios'!E21="Bueno",80,IF('Evaluación de Criterios'!E21="Muy Bueno",100,0)))))</f>
        <v>0</v>
      </c>
      <c r="F21" s="1">
        <f>IF('Evaluación de Criterios'!F21="Muy deficiente",20,IF('Evaluación de Criterios'!F21="Deficiente",40,IF('Evaluación de Criterios'!F21="Regular",60,IF('Evaluación de Criterios'!F21="Bueno",80,IF('Evaluación de Criterios'!F21="Muy Bueno",100,0)))))</f>
        <v>0</v>
      </c>
      <c r="G21" s="1">
        <f>IF('Evaluación de Criterios'!G21="Muy deficiente",20,IF('Evaluación de Criterios'!G21="Deficiente",40,IF('Evaluación de Criterios'!G21="Regular",60,IF('Evaluación de Criterios'!G21="Bueno",80,IF('Evaluación de Criterios'!G21="Muy Bueno",100,0)))))</f>
        <v>100</v>
      </c>
      <c r="H21" s="1">
        <f>IF('Evaluación de Criterios'!H21="Muy deficiente",20,IF('Evaluación de Criterios'!H21="Deficiente",40,IF('Evaluación de Criterios'!H21="Regular",60,IF('Evaluación de Criterios'!H21="Bueno",80,IF('Evaluación de Criterios'!H21="Muy Bueno",100,0)))))</f>
        <v>100</v>
      </c>
    </row>
    <row r="22" spans="1:8" x14ac:dyDescent="0.25">
      <c r="A22" s="14"/>
      <c r="B22" s="1" t="s">
        <v>20</v>
      </c>
      <c r="C22" s="4">
        <f>Ponderaciones!D22</f>
        <v>2.5000000000000001E-2</v>
      </c>
      <c r="D22" s="1">
        <f>IF('Evaluación de Criterios'!D22="Muy deficiente",20,IF('Evaluación de Criterios'!D22="Deficiente",40,IF('Evaluación de Criterios'!D22="Regular",60,IF('Evaluación de Criterios'!D22="Bueno",80,IF('Evaluación de Criterios'!D22="Muy Bueno",100,0)))))</f>
        <v>0</v>
      </c>
      <c r="E22" s="1">
        <f>IF('Evaluación de Criterios'!E22="Muy deficiente",20,IF('Evaluación de Criterios'!E22="Deficiente",40,IF('Evaluación de Criterios'!E22="Regular",60,IF('Evaluación de Criterios'!E22="Bueno",80,IF('Evaluación de Criterios'!E22="Muy Bueno",100,0)))))</f>
        <v>0</v>
      </c>
      <c r="F22" s="1">
        <f>IF('Evaluación de Criterios'!F22="Muy deficiente",20,IF('Evaluación de Criterios'!F22="Deficiente",40,IF('Evaluación de Criterios'!F22="Regular",60,IF('Evaluación de Criterios'!F22="Bueno",80,IF('Evaluación de Criterios'!F22="Muy Bueno",100,0)))))</f>
        <v>0</v>
      </c>
      <c r="G22" s="1">
        <f>IF('Evaluación de Criterios'!G22="Muy deficiente",20,IF('Evaluación de Criterios'!G22="Deficiente",40,IF('Evaluación de Criterios'!G22="Regular",60,IF('Evaluación de Criterios'!G22="Bueno",80,IF('Evaluación de Criterios'!G22="Muy Bueno",100,0)))))</f>
        <v>100</v>
      </c>
      <c r="H22" s="1">
        <f>IF('Evaluación de Criterios'!H22="Muy deficiente",20,IF('Evaluación de Criterios'!H22="Deficiente",40,IF('Evaluación de Criterios'!H22="Regular",60,IF('Evaluación de Criterios'!H22="Bueno",80,IF('Evaluación de Criterios'!H22="Muy Bueno",100,0)))))</f>
        <v>100</v>
      </c>
    </row>
    <row r="23" spans="1:8" x14ac:dyDescent="0.25">
      <c r="A23" s="14" t="s">
        <v>49</v>
      </c>
      <c r="B23" s="1" t="s">
        <v>30</v>
      </c>
      <c r="C23" s="4">
        <f>Ponderaciones!D23</f>
        <v>3.888888888888889E-2</v>
      </c>
      <c r="D23" s="1">
        <f>IF('Evaluación de Criterios'!D23="Muy deficiente",20,IF('Evaluación de Criterios'!D23="Deficiente",40,IF('Evaluación de Criterios'!D23="Regular",60,IF('Evaluación de Criterios'!D23="Bueno",80,IF('Evaluación de Criterios'!D23="Muy Bueno",100,0)))))</f>
        <v>0</v>
      </c>
      <c r="E23" s="1">
        <f>IF('Evaluación de Criterios'!E23="Muy deficiente",20,IF('Evaluación de Criterios'!E23="Deficiente",40,IF('Evaluación de Criterios'!E23="Regular",60,IF('Evaluación de Criterios'!E23="Bueno",80,IF('Evaluación de Criterios'!E23="Muy Bueno",100,0)))))</f>
        <v>0</v>
      </c>
      <c r="F23" s="1">
        <f>IF('Evaluación de Criterios'!F23="Muy deficiente",20,IF('Evaluación de Criterios'!F23="Deficiente",40,IF('Evaluación de Criterios'!F23="Regular",60,IF('Evaluación de Criterios'!F23="Bueno",80,IF('Evaluación de Criterios'!F23="Muy Bueno",100,0)))))</f>
        <v>0</v>
      </c>
      <c r="G23" s="1">
        <f>IF('Evaluación de Criterios'!G23="Muy deficiente",20,IF('Evaluación de Criterios'!G23="Deficiente",40,IF('Evaluación de Criterios'!G23="Regular",60,IF('Evaluación de Criterios'!G23="Bueno",80,IF('Evaluación de Criterios'!G23="Muy Bueno",100,0)))))</f>
        <v>80</v>
      </c>
      <c r="H23" s="1">
        <f>IF('Evaluación de Criterios'!H23="Muy deficiente",20,IF('Evaluación de Criterios'!H23="Deficiente",40,IF('Evaluación de Criterios'!H23="Regular",60,IF('Evaluación de Criterios'!H23="Bueno",80,IF('Evaluación de Criterios'!H23="Muy Bueno",100,0)))))</f>
        <v>60</v>
      </c>
    </row>
    <row r="24" spans="1:8" x14ac:dyDescent="0.25">
      <c r="A24" s="14"/>
      <c r="B24" s="1" t="s">
        <v>25</v>
      </c>
      <c r="C24" s="4">
        <f>Ponderaciones!D24</f>
        <v>3.888888888888889E-2</v>
      </c>
      <c r="D24" s="1">
        <f>IF('Evaluación de Criterios'!D24="Muy deficiente",20,IF('Evaluación de Criterios'!D24="Deficiente",40,IF('Evaluación de Criterios'!D24="Regular",60,IF('Evaluación de Criterios'!D24="Bueno",80,IF('Evaluación de Criterios'!D24="Muy Bueno",100,0)))))</f>
        <v>0</v>
      </c>
      <c r="E24" s="1">
        <f>IF('Evaluación de Criterios'!E24="Muy deficiente",20,IF('Evaluación de Criterios'!E24="Deficiente",40,IF('Evaluación de Criterios'!E24="Regular",60,IF('Evaluación de Criterios'!E24="Bueno",80,IF('Evaluación de Criterios'!E24="Muy Bueno",100,0)))))</f>
        <v>0</v>
      </c>
      <c r="F24" s="1">
        <f>IF('Evaluación de Criterios'!F24="Muy deficiente",20,IF('Evaluación de Criterios'!F24="Deficiente",40,IF('Evaluación de Criterios'!F24="Regular",60,IF('Evaluación de Criterios'!F24="Bueno",80,IF('Evaluación de Criterios'!F24="Muy Bueno",100,0)))))</f>
        <v>0</v>
      </c>
      <c r="G24" s="1">
        <f>IF('Evaluación de Criterios'!G24="Muy deficiente",20,IF('Evaluación de Criterios'!G24="Deficiente",40,IF('Evaluación de Criterios'!G24="Regular",60,IF('Evaluación de Criterios'!G24="Bueno",80,IF('Evaluación de Criterios'!G24="Muy Bueno",100,0)))))</f>
        <v>100</v>
      </c>
      <c r="H24" s="1">
        <f>IF('Evaluación de Criterios'!H24="Muy deficiente",20,IF('Evaluación de Criterios'!H24="Deficiente",40,IF('Evaluación de Criterios'!H24="Regular",60,IF('Evaluación de Criterios'!H24="Bueno",80,IF('Evaluación de Criterios'!H24="Muy Bueno",100,0)))))</f>
        <v>60</v>
      </c>
    </row>
    <row r="25" spans="1:8" x14ac:dyDescent="0.25">
      <c r="A25" s="14"/>
      <c r="B25" s="1" t="s">
        <v>23</v>
      </c>
      <c r="C25" s="4">
        <f>Ponderaciones!D25</f>
        <v>3.888888888888889E-2</v>
      </c>
      <c r="D25" s="1">
        <f>IF('Evaluación de Criterios'!D25="Muy deficiente",20,IF('Evaluación de Criterios'!D25="Deficiente",40,IF('Evaluación de Criterios'!D25="Regular",60,IF('Evaluación de Criterios'!D25="Bueno",80,IF('Evaluación de Criterios'!D25="Muy Bueno",100,0)))))</f>
        <v>0</v>
      </c>
      <c r="E25" s="1">
        <f>IF('Evaluación de Criterios'!E25="Muy deficiente",20,IF('Evaluación de Criterios'!E25="Deficiente",40,IF('Evaluación de Criterios'!E25="Regular",60,IF('Evaluación de Criterios'!E25="Bueno",80,IF('Evaluación de Criterios'!E25="Muy Bueno",100,0)))))</f>
        <v>0</v>
      </c>
      <c r="F25" s="1">
        <f>IF('Evaluación de Criterios'!F25="Muy deficiente",20,IF('Evaluación de Criterios'!F25="Deficiente",40,IF('Evaluación de Criterios'!F25="Regular",60,IF('Evaluación de Criterios'!F25="Bueno",80,IF('Evaluación de Criterios'!F25="Muy Bueno",100,0)))))</f>
        <v>0</v>
      </c>
      <c r="G25" s="1">
        <f>IF('Evaluación de Criterios'!G25="Muy deficiente",20,IF('Evaluación de Criterios'!G25="Deficiente",40,IF('Evaluación de Criterios'!G25="Regular",60,IF('Evaluación de Criterios'!G25="Bueno",80,IF('Evaluación de Criterios'!G25="Muy Bueno",100,0)))))</f>
        <v>80</v>
      </c>
      <c r="H25" s="1">
        <f>IF('Evaluación de Criterios'!H25="Muy deficiente",20,IF('Evaluación de Criterios'!H25="Deficiente",40,IF('Evaluación de Criterios'!H25="Regular",60,IF('Evaluación de Criterios'!H25="Bueno",80,IF('Evaluación de Criterios'!H25="Muy Bueno",100,0)))))</f>
        <v>100</v>
      </c>
    </row>
    <row r="26" spans="1:8" x14ac:dyDescent="0.25">
      <c r="A26" s="14"/>
      <c r="B26" s="1" t="s">
        <v>27</v>
      </c>
      <c r="C26" s="4">
        <f>Ponderaciones!D26</f>
        <v>3.888888888888889E-2</v>
      </c>
      <c r="D26" s="1">
        <f>IF('Evaluación de Criterios'!D26="Muy deficiente",20,IF('Evaluación de Criterios'!D26="Deficiente",40,IF('Evaluación de Criterios'!D26="Regular",60,IF('Evaluación de Criterios'!D26="Bueno",80,IF('Evaluación de Criterios'!D26="Muy Bueno",100,0)))))</f>
        <v>0</v>
      </c>
      <c r="E26" s="1">
        <f>IF('Evaluación de Criterios'!E26="Muy deficiente",20,IF('Evaluación de Criterios'!E26="Deficiente",40,IF('Evaluación de Criterios'!E26="Regular",60,IF('Evaluación de Criterios'!E26="Bueno",80,IF('Evaluación de Criterios'!E26="Muy Bueno",100,0)))))</f>
        <v>0</v>
      </c>
      <c r="F26" s="1">
        <f>IF('Evaluación de Criterios'!F26="Muy deficiente",20,IF('Evaluación de Criterios'!F26="Deficiente",40,IF('Evaluación de Criterios'!F26="Regular",60,IF('Evaluación de Criterios'!F26="Bueno",80,IF('Evaluación de Criterios'!F26="Muy Bueno",100,0)))))</f>
        <v>0</v>
      </c>
      <c r="G26" s="1">
        <f>IF('Evaluación de Criterios'!G26="Muy deficiente",20,IF('Evaluación de Criterios'!G26="Deficiente",40,IF('Evaluación de Criterios'!G26="Regular",60,IF('Evaluación de Criterios'!G26="Bueno",80,IF('Evaluación de Criterios'!G26="Muy Bueno",100,0)))))</f>
        <v>100</v>
      </c>
      <c r="H26" s="1">
        <f>IF('Evaluación de Criterios'!H26="Muy deficiente",20,IF('Evaluación de Criterios'!H26="Deficiente",40,IF('Evaluación de Criterios'!H26="Regular",60,IF('Evaluación de Criterios'!H26="Bueno",80,IF('Evaluación de Criterios'!H26="Muy Bueno",100,0)))))</f>
        <v>100</v>
      </c>
    </row>
    <row r="27" spans="1:8" x14ac:dyDescent="0.25">
      <c r="A27" s="14"/>
      <c r="B27" s="1" t="s">
        <v>28</v>
      </c>
      <c r="C27" s="4">
        <f>Ponderaciones!D27</f>
        <v>3.888888888888889E-2</v>
      </c>
      <c r="D27" s="1">
        <f>IF('Evaluación de Criterios'!D27="Muy deficiente",20,IF('Evaluación de Criterios'!D27="Deficiente",40,IF('Evaluación de Criterios'!D27="Regular",60,IF('Evaluación de Criterios'!D27="Bueno",80,IF('Evaluación de Criterios'!D27="Muy Bueno",100,0)))))</f>
        <v>0</v>
      </c>
      <c r="E27" s="1">
        <f>IF('Evaluación de Criterios'!E27="Muy deficiente",20,IF('Evaluación de Criterios'!E27="Deficiente",40,IF('Evaluación de Criterios'!E27="Regular",60,IF('Evaluación de Criterios'!E27="Bueno",80,IF('Evaluación de Criterios'!E27="Muy Bueno",100,0)))))</f>
        <v>0</v>
      </c>
      <c r="F27" s="1">
        <f>IF('Evaluación de Criterios'!F27="Muy deficiente",20,IF('Evaluación de Criterios'!F27="Deficiente",40,IF('Evaluación de Criterios'!F27="Regular",60,IF('Evaluación de Criterios'!F27="Bueno",80,IF('Evaluación de Criterios'!F27="Muy Bueno",100,0)))))</f>
        <v>0</v>
      </c>
      <c r="G27" s="1">
        <f>IF('Evaluación de Criterios'!G27="Muy deficiente",20,IF('Evaluación de Criterios'!G27="Deficiente",40,IF('Evaluación de Criterios'!G27="Regular",60,IF('Evaluación de Criterios'!G27="Bueno",80,IF('Evaluación de Criterios'!G27="Muy Bueno",100,0)))))</f>
        <v>100</v>
      </c>
      <c r="H27" s="1">
        <f>IF('Evaluación de Criterios'!H27="Muy deficiente",20,IF('Evaluación de Criterios'!H27="Deficiente",40,IF('Evaluación de Criterios'!H27="Regular",60,IF('Evaluación de Criterios'!H27="Bueno",80,IF('Evaluación de Criterios'!H27="Muy Bueno",100,0)))))</f>
        <v>100</v>
      </c>
    </row>
    <row r="28" spans="1:8" x14ac:dyDescent="0.25">
      <c r="A28" s="14"/>
      <c r="B28" s="1" t="s">
        <v>29</v>
      </c>
      <c r="C28" s="4">
        <f>Ponderaciones!D28</f>
        <v>3.888888888888889E-2</v>
      </c>
      <c r="D28" s="1">
        <f>IF('Evaluación de Criterios'!D28="Muy deficiente",20,IF('Evaluación de Criterios'!D28="Deficiente",40,IF('Evaluación de Criterios'!D28="Regular",60,IF('Evaluación de Criterios'!D28="Bueno",80,IF('Evaluación de Criterios'!D28="Muy Bueno",100,0)))))</f>
        <v>0</v>
      </c>
      <c r="E28" s="1">
        <f>IF('Evaluación de Criterios'!E28="Muy deficiente",20,IF('Evaluación de Criterios'!E28="Deficiente",40,IF('Evaluación de Criterios'!E28="Regular",60,IF('Evaluación de Criterios'!E28="Bueno",80,IF('Evaluación de Criterios'!E28="Muy Bueno",100,0)))))</f>
        <v>0</v>
      </c>
      <c r="F28" s="1">
        <f>IF('Evaluación de Criterios'!F28="Muy deficiente",20,IF('Evaluación de Criterios'!F28="Deficiente",40,IF('Evaluación de Criterios'!F28="Regular",60,IF('Evaluación de Criterios'!F28="Bueno",80,IF('Evaluación de Criterios'!F28="Muy Bueno",100,0)))))</f>
        <v>0</v>
      </c>
      <c r="G28" s="1">
        <f>IF('Evaluación de Criterios'!G28="Muy deficiente",20,IF('Evaluación de Criterios'!G28="Deficiente",40,IF('Evaluación de Criterios'!G28="Regular",60,IF('Evaluación de Criterios'!G28="Bueno",80,IF('Evaluación de Criterios'!G28="Muy Bueno",100,0)))))</f>
        <v>100</v>
      </c>
      <c r="H28" s="1">
        <f>IF('Evaluación de Criterios'!H28="Muy deficiente",20,IF('Evaluación de Criterios'!H28="Deficiente",40,IF('Evaluación de Criterios'!H28="Regular",60,IF('Evaluación de Criterios'!H28="Bueno",80,IF('Evaluación de Criterios'!H28="Muy Bueno",100,0)))))</f>
        <v>100</v>
      </c>
    </row>
    <row r="29" spans="1:8" x14ac:dyDescent="0.25">
      <c r="A29" s="14"/>
      <c r="B29" s="1" t="s">
        <v>31</v>
      </c>
      <c r="C29" s="4">
        <f>Ponderaciones!D29</f>
        <v>3.888888888888889E-2</v>
      </c>
      <c r="D29" s="1">
        <f>IF('Evaluación de Criterios'!D29="Muy deficiente",20,IF('Evaluación de Criterios'!D29="Deficiente",40,IF('Evaluación de Criterios'!D29="Regular",60,IF('Evaluación de Criterios'!D29="Bueno",80,IF('Evaluación de Criterios'!D29="Muy Bueno",100,0)))))</f>
        <v>0</v>
      </c>
      <c r="E29" s="1">
        <f>IF('Evaluación de Criterios'!E29="Muy deficiente",20,IF('Evaluación de Criterios'!E29="Deficiente",40,IF('Evaluación de Criterios'!E29="Regular",60,IF('Evaluación de Criterios'!E29="Bueno",80,IF('Evaluación de Criterios'!E29="Muy Bueno",100,0)))))</f>
        <v>0</v>
      </c>
      <c r="F29" s="1">
        <f>IF('Evaluación de Criterios'!F29="Muy deficiente",20,IF('Evaluación de Criterios'!F29="Deficiente",40,IF('Evaluación de Criterios'!F29="Regular",60,IF('Evaluación de Criterios'!F29="Bueno",80,IF('Evaluación de Criterios'!F29="Muy Bueno",100,0)))))</f>
        <v>0</v>
      </c>
      <c r="G29" s="1">
        <f>IF('Evaluación de Criterios'!G29="Muy deficiente",20,IF('Evaluación de Criterios'!G29="Deficiente",40,IF('Evaluación de Criterios'!G29="Regular",60,IF('Evaluación de Criterios'!G29="Bueno",80,IF('Evaluación de Criterios'!G29="Muy Bueno",100,0)))))</f>
        <v>100</v>
      </c>
      <c r="H29" s="1">
        <f>IF('Evaluación de Criterios'!H29="Muy deficiente",20,IF('Evaluación de Criterios'!H29="Deficiente",40,IF('Evaluación de Criterios'!H29="Regular",60,IF('Evaluación de Criterios'!H29="Bueno",80,IF('Evaluación de Criterios'!H29="Muy Bueno",100,0)))))</f>
        <v>80</v>
      </c>
    </row>
    <row r="30" spans="1:8" x14ac:dyDescent="0.25">
      <c r="A30" s="14"/>
      <c r="B30" s="1" t="s">
        <v>26</v>
      </c>
      <c r="C30" s="4">
        <f>Ponderaciones!D30</f>
        <v>3.888888888888889E-2</v>
      </c>
      <c r="D30" s="1">
        <f>IF('Evaluación de Criterios'!D30="Muy deficiente",20,IF('Evaluación de Criterios'!D30="Deficiente",40,IF('Evaluación de Criterios'!D30="Regular",60,IF('Evaluación de Criterios'!D30="Bueno",80,IF('Evaluación de Criterios'!D30="Muy Bueno",100,0)))))</f>
        <v>0</v>
      </c>
      <c r="E30" s="1">
        <f>IF('Evaluación de Criterios'!E30="Muy deficiente",20,IF('Evaluación de Criterios'!E30="Deficiente",40,IF('Evaluación de Criterios'!E30="Regular",60,IF('Evaluación de Criterios'!E30="Bueno",80,IF('Evaluación de Criterios'!E30="Muy Bueno",100,0)))))</f>
        <v>0</v>
      </c>
      <c r="F30" s="1">
        <f>IF('Evaluación de Criterios'!F30="Muy deficiente",20,IF('Evaluación de Criterios'!F30="Deficiente",40,IF('Evaluación de Criterios'!F30="Regular",60,IF('Evaluación de Criterios'!F30="Bueno",80,IF('Evaluación de Criterios'!F30="Muy Bueno",100,0)))))</f>
        <v>0</v>
      </c>
      <c r="G30" s="1">
        <f>IF('Evaluación de Criterios'!G30="Muy deficiente",20,IF('Evaluación de Criterios'!G30="Deficiente",40,IF('Evaluación de Criterios'!G30="Regular",60,IF('Evaluación de Criterios'!G30="Bueno",80,IF('Evaluación de Criterios'!G30="Muy Bueno",100,0)))))</f>
        <v>100</v>
      </c>
      <c r="H30" s="1">
        <f>IF('Evaluación de Criterios'!H30="Muy deficiente",20,IF('Evaluación de Criterios'!H30="Deficiente",40,IF('Evaluación de Criterios'!H30="Regular",60,IF('Evaluación de Criterios'!H30="Bueno",80,IF('Evaluación de Criterios'!H30="Muy Bueno",100,0)))))</f>
        <v>100</v>
      </c>
    </row>
    <row r="31" spans="1:8" x14ac:dyDescent="0.25">
      <c r="A31" s="14"/>
      <c r="B31" s="1" t="s">
        <v>24</v>
      </c>
      <c r="C31" s="4">
        <f>Ponderaciones!D31</f>
        <v>3.888888888888889E-2</v>
      </c>
      <c r="D31" s="1">
        <f>IF('Evaluación de Criterios'!D31="Muy deficiente",20,IF('Evaluación de Criterios'!D31="Deficiente",40,IF('Evaluación de Criterios'!D31="Regular",60,IF('Evaluación de Criterios'!D31="Bueno",80,IF('Evaluación de Criterios'!D31="Muy Bueno",100,0)))))</f>
        <v>0</v>
      </c>
      <c r="E31" s="1">
        <f>IF('Evaluación de Criterios'!E31="Muy deficiente",20,IF('Evaluación de Criterios'!E31="Deficiente",40,IF('Evaluación de Criterios'!E31="Regular",60,IF('Evaluación de Criterios'!E31="Bueno",80,IF('Evaluación de Criterios'!E31="Muy Bueno",100,0)))))</f>
        <v>0</v>
      </c>
      <c r="F31" s="1">
        <f>IF('Evaluación de Criterios'!F31="Muy deficiente",20,IF('Evaluación de Criterios'!F31="Deficiente",40,IF('Evaluación de Criterios'!F31="Regular",60,IF('Evaluación de Criterios'!F31="Bueno",80,IF('Evaluación de Criterios'!F31="Muy Bueno",100,0)))))</f>
        <v>0</v>
      </c>
      <c r="G31" s="1">
        <f>IF('Evaluación de Criterios'!G31="Muy deficiente",20,IF('Evaluación de Criterios'!G31="Deficiente",40,IF('Evaluación de Criterios'!G31="Regular",60,IF('Evaluación de Criterios'!G31="Bueno",80,IF('Evaluación de Criterios'!G31="Muy Bueno",100,0)))))</f>
        <v>100</v>
      </c>
      <c r="H31" s="1">
        <f>IF('Evaluación de Criterios'!H31="Muy deficiente",20,IF('Evaluación de Criterios'!H31="Deficiente",40,IF('Evaluación de Criterios'!H31="Regular",60,IF('Evaluación de Criterios'!H31="Bueno",80,IF('Evaluación de Criterios'!H31="Muy Bueno",100,0)))))</f>
        <v>100</v>
      </c>
    </row>
    <row r="32" spans="1:8" x14ac:dyDescent="0.25">
      <c r="A32" s="14" t="s">
        <v>50</v>
      </c>
      <c r="B32" s="1" t="s">
        <v>35</v>
      </c>
      <c r="C32" s="4">
        <f>Ponderaciones!D32</f>
        <v>0.05</v>
      </c>
      <c r="D32" s="1">
        <f>IF('Evaluación de Criterios'!D32="Muy deficiente",20,IF('Evaluación de Criterios'!D32="Deficiente",40,IF('Evaluación de Criterios'!D32="Regular",60,IF('Evaluación de Criterios'!D32="Bueno",80,IF('Evaluación de Criterios'!D32="Muy Bueno",100,0)))))</f>
        <v>0</v>
      </c>
      <c r="E32" s="1">
        <f>IF('Evaluación de Criterios'!E32="Muy deficiente",20,IF('Evaluación de Criterios'!E32="Deficiente",40,IF('Evaluación de Criterios'!E32="Regular",60,IF('Evaluación de Criterios'!E32="Bueno",80,IF('Evaluación de Criterios'!E32="Muy Bueno",100,0)))))</f>
        <v>0</v>
      </c>
      <c r="F32" s="1">
        <f>IF('Evaluación de Criterios'!F32="Muy deficiente",20,IF('Evaluación de Criterios'!F32="Deficiente",40,IF('Evaluación de Criterios'!F32="Regular",60,IF('Evaluación de Criterios'!F32="Bueno",80,IF('Evaluación de Criterios'!F32="Muy Bueno",100,0)))))</f>
        <v>0</v>
      </c>
      <c r="G32" s="1">
        <f>IF('Evaluación de Criterios'!G32="Muy deficiente",20,IF('Evaluación de Criterios'!G32="Deficiente",40,IF('Evaluación de Criterios'!G32="Regular",60,IF('Evaluación de Criterios'!G32="Bueno",80,IF('Evaluación de Criterios'!G32="Muy Bueno",100,0)))))</f>
        <v>100</v>
      </c>
      <c r="H32" s="1">
        <f>IF('Evaluación de Criterios'!H32="Muy deficiente",20,IF('Evaluación de Criterios'!H32="Deficiente",40,IF('Evaluación de Criterios'!H32="Regular",60,IF('Evaluación de Criterios'!H32="Bueno",80,IF('Evaluación de Criterios'!H32="Muy Bueno",100,0)))))</f>
        <v>100</v>
      </c>
    </row>
    <row r="33" spans="1:8" x14ac:dyDescent="0.25">
      <c r="A33" s="14"/>
      <c r="B33" s="1" t="s">
        <v>33</v>
      </c>
      <c r="C33" s="4">
        <f>Ponderaciones!D33</f>
        <v>0.05</v>
      </c>
      <c r="D33" s="1">
        <f>IF('Evaluación de Criterios'!D33="Muy deficiente",20,IF('Evaluación de Criterios'!D33="Deficiente",40,IF('Evaluación de Criterios'!D33="Regular",60,IF('Evaluación de Criterios'!D33="Bueno",80,IF('Evaluación de Criterios'!D33="Muy Bueno",100,0)))))</f>
        <v>0</v>
      </c>
      <c r="E33" s="1">
        <f>IF('Evaluación de Criterios'!E33="Muy deficiente",20,IF('Evaluación de Criterios'!E33="Deficiente",40,IF('Evaluación de Criterios'!E33="Regular",60,IF('Evaluación de Criterios'!E33="Bueno",80,IF('Evaluación de Criterios'!E33="Muy Bueno",100,0)))))</f>
        <v>0</v>
      </c>
      <c r="F33" s="1">
        <f>IF('Evaluación de Criterios'!F33="Muy deficiente",20,IF('Evaluación de Criterios'!F33="Deficiente",40,IF('Evaluación de Criterios'!F33="Regular",60,IF('Evaluación de Criterios'!F33="Bueno",80,IF('Evaluación de Criterios'!F33="Muy Bueno",100,0)))))</f>
        <v>0</v>
      </c>
      <c r="G33" s="1">
        <f>IF('Evaluación de Criterios'!G33="Muy deficiente",20,IF('Evaluación de Criterios'!G33="Deficiente",40,IF('Evaluación de Criterios'!G33="Regular",60,IF('Evaluación de Criterios'!G33="Bueno",80,IF('Evaluación de Criterios'!G33="Muy Bueno",100,0)))))</f>
        <v>80</v>
      </c>
      <c r="H33" s="1">
        <f>IF('Evaluación de Criterios'!H33="Muy deficiente",20,IF('Evaluación de Criterios'!H33="Deficiente",40,IF('Evaluación de Criterios'!H33="Regular",60,IF('Evaluación de Criterios'!H33="Bueno",80,IF('Evaluación de Criterios'!H33="Muy Bueno",100,0)))))</f>
        <v>60</v>
      </c>
    </row>
    <row r="34" spans="1:8" x14ac:dyDescent="0.25">
      <c r="A34" s="14"/>
      <c r="B34" s="1" t="s">
        <v>34</v>
      </c>
      <c r="C34" s="4">
        <f>Ponderaciones!D34</f>
        <v>0.05</v>
      </c>
      <c r="D34" s="1">
        <f>IF('Evaluación de Criterios'!D34="Muy deficiente",20,IF('Evaluación de Criterios'!D34="Deficiente",40,IF('Evaluación de Criterios'!D34="Regular",60,IF('Evaluación de Criterios'!D34="Bueno",80,IF('Evaluación de Criterios'!D34="Muy Bueno",100,0)))))</f>
        <v>0</v>
      </c>
      <c r="E34" s="1">
        <f>IF('Evaluación de Criterios'!E34="Muy deficiente",20,IF('Evaluación de Criterios'!E34="Deficiente",40,IF('Evaluación de Criterios'!E34="Regular",60,IF('Evaluación de Criterios'!E34="Bueno",80,IF('Evaluación de Criterios'!E34="Muy Bueno",100,0)))))</f>
        <v>0</v>
      </c>
      <c r="F34" s="1">
        <f>IF('Evaluación de Criterios'!F34="Muy deficiente",20,IF('Evaluación de Criterios'!F34="Deficiente",40,IF('Evaluación de Criterios'!F34="Regular",60,IF('Evaluación de Criterios'!F34="Bueno",80,IF('Evaluación de Criterios'!F34="Muy Bueno",100,0)))))</f>
        <v>0</v>
      </c>
      <c r="G34" s="1">
        <f>IF('Evaluación de Criterios'!G34="Muy deficiente",20,IF('Evaluación de Criterios'!G34="Deficiente",40,IF('Evaluación de Criterios'!G34="Regular",60,IF('Evaluación de Criterios'!G34="Bueno",80,IF('Evaluación de Criterios'!G34="Muy Bueno",100,0)))))</f>
        <v>80</v>
      </c>
      <c r="H34" s="1">
        <f>IF('Evaluación de Criterios'!H34="Muy deficiente",20,IF('Evaluación de Criterios'!H34="Deficiente",40,IF('Evaluación de Criterios'!H34="Regular",60,IF('Evaluación de Criterios'!H34="Bueno",80,IF('Evaluación de Criterios'!H34="Muy Bueno",100,0)))))</f>
        <v>80</v>
      </c>
    </row>
    <row r="35" spans="1:8" x14ac:dyDescent="0.25">
      <c r="A35" s="14"/>
      <c r="B35" s="1" t="s">
        <v>36</v>
      </c>
      <c r="C35" s="4">
        <f>Ponderaciones!D35</f>
        <v>0.05</v>
      </c>
      <c r="D35" s="1">
        <f>IF('Evaluación de Criterios'!D35="Muy deficiente",20,IF('Evaluación de Criterios'!D35="Deficiente",40,IF('Evaluación de Criterios'!D35="Regular",60,IF('Evaluación de Criterios'!D35="Bueno",80,IF('Evaluación de Criterios'!D35="Muy Bueno",100,0)))))</f>
        <v>0</v>
      </c>
      <c r="E35" s="1">
        <f>IF('Evaluación de Criterios'!E35="Muy deficiente",20,IF('Evaluación de Criterios'!E35="Deficiente",40,IF('Evaluación de Criterios'!E35="Regular",60,IF('Evaluación de Criterios'!E35="Bueno",80,IF('Evaluación de Criterios'!E35="Muy Bueno",100,0)))))</f>
        <v>0</v>
      </c>
      <c r="F35" s="1">
        <f>IF('Evaluación de Criterios'!F35="Muy deficiente",20,IF('Evaluación de Criterios'!F35="Deficiente",40,IF('Evaluación de Criterios'!F35="Regular",60,IF('Evaluación de Criterios'!F35="Bueno",80,IF('Evaluación de Criterios'!F35="Muy Bueno",100,0)))))</f>
        <v>0</v>
      </c>
      <c r="G35" s="1">
        <f>IF('Evaluación de Criterios'!G35="Muy deficiente",20,IF('Evaluación de Criterios'!G35="Deficiente",40,IF('Evaluación de Criterios'!G35="Regular",60,IF('Evaluación de Criterios'!G35="Bueno",80,IF('Evaluación de Criterios'!G35="Muy Bueno",100,0)))))</f>
        <v>100</v>
      </c>
      <c r="H35" s="1">
        <f>IF('Evaluación de Criterios'!H35="Muy deficiente",20,IF('Evaluación de Criterios'!H35="Deficiente",40,IF('Evaluación de Criterios'!H35="Regular",60,IF('Evaluación de Criterios'!H35="Bueno",80,IF('Evaluación de Criterios'!H35="Muy Bueno",100,0)))))</f>
        <v>80</v>
      </c>
    </row>
    <row r="36" spans="1:8" x14ac:dyDescent="0.25">
      <c r="A36" s="14"/>
      <c r="B36" s="1" t="s">
        <v>37</v>
      </c>
      <c r="C36" s="4">
        <f>Ponderaciones!D36</f>
        <v>0.05</v>
      </c>
      <c r="D36" s="1">
        <f>IF('Evaluación de Criterios'!D36="Muy deficiente",20,IF('Evaluación de Criterios'!D36="Deficiente",40,IF('Evaluación de Criterios'!D36="Regular",60,IF('Evaluación de Criterios'!D36="Bueno",80,IF('Evaluación de Criterios'!D36="Muy Bueno",100,0)))))</f>
        <v>0</v>
      </c>
      <c r="E36" s="1">
        <f>IF('Evaluación de Criterios'!E36="Muy deficiente",20,IF('Evaluación de Criterios'!E36="Deficiente",40,IF('Evaluación de Criterios'!E36="Regular",60,IF('Evaluación de Criterios'!E36="Bueno",80,IF('Evaluación de Criterios'!E36="Muy Bueno",100,0)))))</f>
        <v>0</v>
      </c>
      <c r="F36" s="1">
        <f>IF('Evaluación de Criterios'!F36="Muy deficiente",20,IF('Evaluación de Criterios'!F36="Deficiente",40,IF('Evaluación de Criterios'!F36="Regular",60,IF('Evaluación de Criterios'!F36="Bueno",80,IF('Evaluación de Criterios'!F36="Muy Bueno",100,0)))))</f>
        <v>0</v>
      </c>
      <c r="G36" s="1">
        <f>IF('Evaluación de Criterios'!G36="Muy deficiente",20,IF('Evaluación de Criterios'!G36="Deficiente",40,IF('Evaluación de Criterios'!G36="Regular",60,IF('Evaluación de Criterios'!G36="Bueno",80,IF('Evaluación de Criterios'!G36="Muy Bueno",100,0)))))</f>
        <v>100</v>
      </c>
      <c r="H36" s="1">
        <f>IF('Evaluación de Criterios'!H36="Muy deficiente",20,IF('Evaluación de Criterios'!H36="Deficiente",40,IF('Evaluación de Criterios'!H36="Regular",60,IF('Evaluación de Criterios'!H36="Bueno",80,IF('Evaluación de Criterios'!H36="Muy Bueno",100,0)))))</f>
        <v>100</v>
      </c>
    </row>
    <row r="37" spans="1:8" x14ac:dyDescent="0.25">
      <c r="A37" s="1" t="s">
        <v>46</v>
      </c>
      <c r="B37" s="1"/>
      <c r="C37" s="8">
        <f>SUM(C3:C36)</f>
        <v>1</v>
      </c>
      <c r="D37" s="1">
        <f>SUM(D3*$C$3+D4*$C$4+D5*$C$5+D6*$C$6+D7*$C$7+D8*$C$8+D9*$C$9+D10*$C$10+D11*$C$11+D12*$C$12+D13*$C$13+D14*$C$14+D15*$C$15+D16*$C$16+D17*$C$17+D18*$C$18+D19*$C$19+D20*$C$20+D21*$C$21+D22*$C$22+D23*$C$23+D24*$C$24+D25*$C$25+D26*$C$26+D27*$C$27+D28*$C$28+D29*$C$29+D30*$C$30+D31*$C$31+D32*$C$32+D33*$C$33+D34*$C$34+D35*$C$35+D36*$C$36)</f>
        <v>0</v>
      </c>
      <c r="E37" s="1">
        <f t="shared" ref="E37:H37" si="0">SUM(E3*$C$3+E4*$C$4+E5*$C$5+E6*$C$6+E7*$C$7+E8*$C$8+E9*$C$9+E10*$C$10+E11*$C$11+E12*$C$12+E13*$C$13+E14*$C$14+E15*$C$15+E16*$C$16+E17*$C$17+E18*$C$18+E19*$C$19+E20*$C$20+E21*$C$21+E22*$C$22+E23*$C$23+E24*$C$24+E25*$C$25+E26*$C$26+E27*$C$27+E28*$C$28+E29*$C$29+E30*$C$30+E31*$C$31+E32*$C$32+E33*$C$33+E34*$C$34+E35*$C$35+E36*$C$36)</f>
        <v>0</v>
      </c>
      <c r="F37" s="1">
        <f t="shared" si="0"/>
        <v>0</v>
      </c>
      <c r="G37" s="13">
        <f t="shared" si="0"/>
        <v>92.944444444444429</v>
      </c>
      <c r="H37" s="1">
        <f t="shared" si="0"/>
        <v>86.911111111111097</v>
      </c>
    </row>
  </sheetData>
  <mergeCells count="4">
    <mergeCell ref="A32:A36"/>
    <mergeCell ref="A3:A12"/>
    <mergeCell ref="A13:A22"/>
    <mergeCell ref="A23:A3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Datos Generales</vt:lpstr>
      <vt:lpstr>Selección de Crit. Obligatorios</vt:lpstr>
      <vt:lpstr>Cumplimiento</vt:lpstr>
      <vt:lpstr>Proveedores</vt:lpstr>
      <vt:lpstr>Ponderaciones</vt:lpstr>
      <vt:lpstr>Evaluación de Criterios</vt:lpstr>
      <vt:lpstr>Resultados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Martínez</dc:creator>
  <cp:lastModifiedBy>Ricardo Martínez</cp:lastModifiedBy>
  <dcterms:created xsi:type="dcterms:W3CDTF">2017-06-26T23:47:04Z</dcterms:created>
  <dcterms:modified xsi:type="dcterms:W3CDTF">2017-08-14T05:46:34Z</dcterms:modified>
</cp:coreProperties>
</file>